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402\"/>
    </mc:Choice>
  </mc:AlternateContent>
  <xr:revisionPtr revIDLastSave="0" documentId="13_ncr:1_{63CDEC53-2D10-4A32-AED0-2EA608774A31}" xr6:coauthVersionLast="47" xr6:coauthVersionMax="47" xr10:uidLastSave="{00000000-0000-0000-0000-000000000000}"/>
  <bookViews>
    <workbookView xWindow="-26535" yWindow="3495" windowWidth="24870" windowHeight="14070" xr2:uid="{2DC9EEF0-CB6B-4237-B1F6-292089B6BD77}"/>
  </bookViews>
  <sheets>
    <sheet name="KPI report_240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67" i="2" l="1"/>
  <c r="BE68" i="2" s="1"/>
  <c r="AR67" i="2"/>
  <c r="AR68" i="2" s="1"/>
  <c r="AE67" i="2"/>
  <c r="AE77" i="2" l="1"/>
  <c r="BE7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BE66" i="2" s="1"/>
  <c r="AR66" i="2" l="1"/>
  <c r="AD55" i="2"/>
  <c r="AC55" i="2"/>
  <c r="AB55" i="2"/>
  <c r="AA55" i="2"/>
  <c r="Z55" i="2"/>
  <c r="Y55" i="2"/>
  <c r="X55" i="2"/>
  <c r="W55" i="2"/>
  <c r="V55" i="2"/>
  <c r="U55" i="2"/>
  <c r="T55" i="2"/>
  <c r="S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BC55" i="2"/>
  <c r="BB55" i="2"/>
  <c r="BA55" i="2"/>
  <c r="AZ55" i="2"/>
  <c r="AY55" i="2"/>
  <c r="AX55" i="2"/>
  <c r="AW55" i="2"/>
  <c r="AV55" i="2"/>
  <c r="AU55" i="2"/>
  <c r="AT55" i="2"/>
  <c r="AS55" i="2"/>
  <c r="BD55" i="2"/>
  <c r="BE52" i="2" l="1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AZ44" i="2"/>
  <c r="BA44" i="2"/>
  <c r="BB44" i="2"/>
  <c r="BC44" i="2"/>
  <c r="BD44" i="2"/>
  <c r="AD42" i="2"/>
  <c r="AC42" i="2"/>
  <c r="AB42" i="2"/>
  <c r="AA42" i="2"/>
  <c r="Z42" i="2"/>
  <c r="Y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BB42" i="2"/>
  <c r="BA42" i="2"/>
  <c r="AZ42" i="2"/>
  <c r="BC42" i="2"/>
  <c r="BD42" i="2"/>
  <c r="AD38" i="2"/>
  <c r="AC38" i="2"/>
  <c r="AB38" i="2"/>
  <c r="AA38" i="2"/>
  <c r="Z38" i="2"/>
  <c r="Y38" i="2"/>
  <c r="X38" i="2"/>
  <c r="W38" i="2"/>
  <c r="V38" i="2"/>
  <c r="U38" i="2"/>
  <c r="T38" i="2"/>
  <c r="S38" i="2"/>
  <c r="AP38" i="2"/>
  <c r="AO38" i="2"/>
  <c r="AN38" i="2"/>
  <c r="AM38" i="2"/>
  <c r="AL38" i="2"/>
  <c r="AK38" i="2"/>
  <c r="AJ38" i="2"/>
  <c r="AI38" i="2"/>
  <c r="AH38" i="2"/>
  <c r="AG38" i="2"/>
  <c r="AF38" i="2"/>
  <c r="AQ38" i="2"/>
  <c r="AS38" i="2"/>
  <c r="AY38" i="2"/>
  <c r="AX38" i="2"/>
  <c r="AW38" i="2"/>
  <c r="AV38" i="2"/>
  <c r="AU38" i="2"/>
  <c r="AT38" i="2"/>
  <c r="BC38" i="2"/>
  <c r="BB38" i="2"/>
  <c r="BA38" i="2"/>
  <c r="AZ38" i="2"/>
  <c r="BD38" i="2"/>
  <c r="BE84" i="2" l="1"/>
  <c r="BE17" i="2"/>
  <c r="BE14" i="2"/>
  <c r="BE9" i="2"/>
  <c r="BE97" i="2"/>
  <c r="BE96" i="2"/>
  <c r="BE95" i="2"/>
  <c r="BE94" i="2"/>
  <c r="BE93" i="2"/>
  <c r="BE92" i="2"/>
  <c r="BE86" i="2"/>
  <c r="BE85" i="2"/>
  <c r="BE69" i="2"/>
  <c r="BE63" i="2"/>
  <c r="BE57" i="2"/>
  <c r="BE56" i="2"/>
  <c r="BE54" i="2"/>
  <c r="BE53" i="2"/>
  <c r="BE45" i="2"/>
  <c r="AR45" i="2"/>
  <c r="BE43" i="2"/>
  <c r="AR43" i="2"/>
  <c r="BE41" i="2"/>
  <c r="AR41" i="2"/>
  <c r="BE40" i="2"/>
  <c r="AR40" i="2"/>
  <c r="BE37" i="2"/>
  <c r="AR37" i="2"/>
  <c r="BE30" i="2"/>
  <c r="BE27" i="2"/>
  <c r="BE24" i="2"/>
  <c r="BE28" i="2"/>
  <c r="BE25" i="2"/>
  <c r="AR14" i="2"/>
  <c r="AR9" i="2"/>
  <c r="AR97" i="2"/>
  <c r="AR96" i="2"/>
  <c r="AR95" i="2"/>
  <c r="AR94" i="2"/>
  <c r="AR93" i="2"/>
  <c r="AR92" i="2"/>
  <c r="AR86" i="2"/>
  <c r="AR85" i="2"/>
  <c r="AR84" i="2"/>
  <c r="AR69" i="2"/>
  <c r="AR63" i="2"/>
  <c r="AR57" i="2"/>
  <c r="AR56" i="2"/>
  <c r="AR54" i="2"/>
  <c r="AR53" i="2"/>
  <c r="AR52" i="2"/>
  <c r="AR30" i="2"/>
  <c r="AR28" i="2"/>
  <c r="AR27" i="2"/>
  <c r="AR25" i="2"/>
  <c r="AR24" i="2"/>
  <c r="AR17" i="2"/>
  <c r="AR15" i="2"/>
  <c r="BE15" i="2" s="1"/>
  <c r="AR10" i="2"/>
  <c r="BE10" i="2" s="1"/>
  <c r="AE97" i="2"/>
  <c r="AE96" i="2"/>
  <c r="AE95" i="2"/>
  <c r="AE94" i="2"/>
  <c r="AE93" i="2"/>
  <c r="AE92" i="2"/>
  <c r="AE86" i="2"/>
  <c r="AE85" i="2"/>
  <c r="AE84" i="2"/>
  <c r="AE69" i="2"/>
  <c r="AE63" i="2"/>
  <c r="AE57" i="2"/>
  <c r="AE56" i="2"/>
  <c r="AE54" i="2"/>
  <c r="AE53" i="2"/>
  <c r="AE52" i="2"/>
  <c r="AE45" i="2"/>
  <c r="AE43" i="2"/>
  <c r="AE40" i="2"/>
  <c r="AE41" i="2"/>
  <c r="AE37" i="2"/>
  <c r="AE28" i="2"/>
  <c r="AE30" i="2"/>
  <c r="AE27" i="2"/>
  <c r="AE25" i="2"/>
  <c r="AE24" i="2"/>
  <c r="AE15" i="2"/>
  <c r="AE17" i="2"/>
  <c r="AE14" i="2"/>
  <c r="AE10" i="2"/>
  <c r="AE9" i="2"/>
  <c r="R84" i="2"/>
  <c r="R57" i="2"/>
  <c r="R56" i="2"/>
  <c r="R54" i="2"/>
  <c r="R53" i="2"/>
  <c r="R41" i="2"/>
  <c r="R40" i="2"/>
  <c r="R37" i="2"/>
  <c r="R27" i="2"/>
  <c r="R14" i="2"/>
  <c r="R25" i="2"/>
  <c r="R24" i="2"/>
  <c r="R10" i="2"/>
  <c r="R9" i="2"/>
  <c r="AE38" i="2" l="1"/>
  <c r="AE55" i="2"/>
  <c r="AR38" i="2"/>
  <c r="AR42" i="2"/>
  <c r="AR44" i="2"/>
  <c r="BE11" i="2"/>
  <c r="BE16" i="2"/>
  <c r="BE38" i="2"/>
  <c r="BE44" i="2"/>
  <c r="BE55" i="2"/>
  <c r="BE42" i="2"/>
  <c r="AR55" i="2"/>
  <c r="BE29" i="2"/>
  <c r="AR11" i="2"/>
  <c r="AR31" i="2"/>
  <c r="BE64" i="2"/>
  <c r="AR16" i="2"/>
  <c r="BE18" i="2"/>
  <c r="BE26" i="2"/>
  <c r="AR18" i="2"/>
  <c r="BE31" i="2"/>
  <c r="AR64" i="2"/>
  <c r="AR26" i="2"/>
  <c r="AR29" i="2"/>
  <c r="AE26" i="2"/>
  <c r="AE29" i="2"/>
  <c r="AE11" i="2"/>
  <c r="AE16" i="2"/>
  <c r="R16" i="2"/>
</calcChain>
</file>

<file path=xl/sharedStrings.xml><?xml version="1.0" encoding="utf-8"?>
<sst xmlns="http://schemas.openxmlformats.org/spreadsheetml/2006/main" count="1154" uniqueCount="191">
  <si>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</si>
  <si>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</si>
  <si>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</si>
  <si>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</si>
  <si>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</si>
  <si>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</si>
  <si>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</si>
  <si>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</si>
  <si>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</si>
  <si>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</si>
  <si>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</si>
  <si>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</si>
  <si>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</si>
  <si>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</si>
  <si>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</si>
  <si>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</si>
  <si>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</si>
  <si>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</si>
  <si>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</si>
  <si>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</si>
  <si>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</si>
  <si>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</si>
  <si>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</si>
  <si>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</si>
  <si>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</si>
  <si>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</si>
  <si>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</si>
  <si>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</si>
  <si>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</si>
  <si>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</si>
  <si>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</si>
  <si>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</si>
  <si>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</si>
  <si>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</si>
  <si>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</si>
  <si>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</si>
  <si>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</si>
  <si>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</si>
  <si>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</si>
  <si>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</si>
  <si>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</si>
  <si>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</si>
  <si>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</si>
  <si>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</si>
  <si>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</si>
  <si>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</si>
  <si>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</si>
  <si>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</si>
  <si>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</si>
  <si>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</si>
  <si>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</si>
  <si>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</si>
  <si>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</si>
  <si>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</si>
  <si>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</si>
  <si>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</si>
  <si>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</si>
  <si>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</si>
  <si>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</si>
  <si>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</si>
  <si>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</si>
  <si>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</si>
  <si>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</si>
  <si>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</si>
  <si>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</si>
  <si>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</si>
  <si>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</si>
  <si>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</si>
  <si>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</si>
  <si>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</si>
  <si>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</si>
  <si>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</si>
  <si>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</si>
  <si>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</si>
  <si>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</si>
  <si>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</si>
  <si>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</si>
  <si>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</si>
  <si>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</si>
  <si>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</si>
  <si>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</si>
  <si>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</si>
  <si>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</si>
  <si>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</si>
  <si>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</si>
  <si>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</si>
  <si>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</si>
  <si>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</si>
  <si>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</si>
  <si>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</si>
  <si>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</si>
  <si>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</si>
  <si>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</si>
  <si>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</si>
  <si>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</si>
  <si>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</si>
  <si>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</si>
  <si>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</si>
  <si>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</si>
  <si>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</si>
  <si>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</si>
  <si>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</si>
  <si>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</si>
  <si>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</si>
  <si>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</si>
  <si>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</si>
  <si>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</si>
  <si>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</si>
  <si>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</si>
  <si>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</si>
  <si>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</si>
  <si>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</si>
  <si>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</si>
  <si>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</si>
  <si>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</si>
  <si>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</si>
  <si>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</si>
  <si>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</si>
  <si>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</si>
  <si>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</si>
  <si>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</si>
  <si>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</si>
  <si>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</si>
  <si>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</si>
  <si>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</si>
  <si>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</si>
  <si>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</si>
  <si>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</si>
  <si>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</si>
  <si>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</si>
  <si>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</si>
  <si>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</si>
  <si>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</si>
  <si>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</si>
  <si>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</si>
  <si>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</si>
  <si>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</si>
  <si>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</si>
  <si>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</si>
  <si>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</si>
  <si>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</si>
  <si>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</si>
  <si>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</si>
  <si>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</si>
  <si>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</si>
  <si>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</si>
  <si>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</si>
  <si>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</si>
  <si>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</si>
  <si>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</si>
  <si>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</si>
  <si>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</si>
  <si>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</si>
  <si>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</si>
  <si>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</si>
  <si>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</si>
  <si>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</si>
  <si>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</si>
  <si>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</si>
  <si>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</si>
  <si>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</si>
  <si>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</si>
  <si>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</si>
  <si>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</si>
  <si>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</si>
  <si>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</si>
  <si>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</si>
  <si>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</si>
  <si>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</si>
  <si>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</si>
  <si>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</si>
  <si>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</si>
  <si>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</si>
  <si>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</si>
  <si>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</si>
  <si>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</si>
  <si>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</si>
  <si>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</si>
  <si>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</si>
  <si>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</si>
  <si>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</si>
  <si>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</si>
  <si>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</si>
  <si>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年2月度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</si>
  <si>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February, 2024</t>
    <phoneticPr fontId="23"/>
  </si>
  <si>
    <r>
      <t>FY23/ 
2024</t>
    </r>
    <r>
      <rPr>
        <sz val="8"/>
        <rFont val="游ゴシック"/>
        <family val="1"/>
        <charset val="128"/>
      </rPr>
      <t>年2月期</t>
    </r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</si>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</sst>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03" fillId="57" borderId="0" xfId="0" applyFont="1" applyFill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2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J100"/>
  <sheetViews>
    <sheetView showGridLines="0" tabSelected="1" zoomScale="85" zoomScaleNormal="85" workbookViewId="0">
      <pane xSplit="5" topLeftCell="R1" activePane="topRight" state="frozen"/>
      <selection pane="topRight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62" width="12.625" style="1" customWidth="1"/>
    <col min="63" max="16384" width="9" style="1"/>
  </cols>
  <sheetData>
    <row r="2" spans="2:62" ht="15">
      <c r="B2" s="35" t="s">
        <v>184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62" ht="15">
      <c r="B3" s="35" t="s">
        <v>183</v>
      </c>
      <c r="C3" s="19"/>
      <c r="E3" s="35" t="s">
        <v>92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62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62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62" ht="15" customHeight="1">
      <c r="B6" s="19" t="s">
        <v>96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62" ht="23.25" customHeight="1">
      <c r="B7" s="178"/>
      <c r="C7" s="178"/>
      <c r="D7" s="178"/>
      <c r="E7" s="178"/>
      <c r="F7" s="136" t="s">
        <v>31</v>
      </c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  <c r="R7" s="3" t="s">
        <v>32</v>
      </c>
      <c r="S7" s="136" t="s">
        <v>33</v>
      </c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8"/>
      <c r="AE7" s="3" t="s">
        <v>34</v>
      </c>
      <c r="AF7" s="139" t="s">
        <v>35</v>
      </c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62" t="s">
        <v>114</v>
      </c>
      <c r="AS7" s="140" t="s">
        <v>115</v>
      </c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2"/>
      <c r="BE7" s="62" t="s">
        <v>136</v>
      </c>
      <c r="BF7" s="4" t="s">
        <v>144</v>
      </c>
      <c r="BG7" s="4" t="s">
        <v>146</v>
      </c>
      <c r="BH7" s="67" t="s">
        <v>152</v>
      </c>
      <c r="BI7" s="67" t="s">
        <v>156</v>
      </c>
      <c r="BJ7" s="67" t="s">
        <v>185</v>
      </c>
    </row>
    <row r="8" spans="2:62" ht="19.5" customHeight="1">
      <c r="B8" s="185"/>
      <c r="C8" s="185"/>
      <c r="D8" s="185"/>
      <c r="E8" s="185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102</v>
      </c>
      <c r="AO8" s="4" t="s">
        <v>104</v>
      </c>
      <c r="AP8" s="4" t="s">
        <v>107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119</v>
      </c>
      <c r="AW8" s="4" t="s">
        <v>121</v>
      </c>
      <c r="AX8" s="4" t="s">
        <v>41</v>
      </c>
      <c r="AY8" s="4" t="s">
        <v>123</v>
      </c>
      <c r="AZ8" s="4" t="s">
        <v>125</v>
      </c>
      <c r="BA8" s="67" t="s">
        <v>127</v>
      </c>
      <c r="BB8" s="67" t="s">
        <v>130</v>
      </c>
      <c r="BC8" s="67" t="s">
        <v>132</v>
      </c>
      <c r="BD8" s="67" t="s">
        <v>134</v>
      </c>
      <c r="BE8" s="5" t="s">
        <v>48</v>
      </c>
      <c r="BF8" s="4" t="s">
        <v>36</v>
      </c>
      <c r="BG8" s="4" t="s">
        <v>147</v>
      </c>
      <c r="BH8" s="67" t="s">
        <v>153</v>
      </c>
      <c r="BI8" s="67" t="s">
        <v>157</v>
      </c>
      <c r="BJ8" s="67" t="s">
        <v>186</v>
      </c>
    </row>
    <row r="9" spans="2:62" ht="15" customHeight="1">
      <c r="B9" s="186" t="s">
        <v>7</v>
      </c>
      <c r="C9" s="186"/>
      <c r="D9" s="187" t="s">
        <v>66</v>
      </c>
      <c r="E9" s="187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  <c r="BI9" s="68">
        <v>1190</v>
      </c>
      <c r="BJ9" s="68">
        <v>1524</v>
      </c>
    </row>
    <row r="10" spans="2:62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  <c r="BI10" s="69"/>
      <c r="BJ10" s="69"/>
    </row>
    <row r="11" spans="2:62" ht="15" customHeight="1">
      <c r="B11" s="181" t="s">
        <v>116</v>
      </c>
      <c r="C11" s="182"/>
      <c r="D11" s="170" t="s">
        <v>118</v>
      </c>
      <c r="E11" s="17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  <c r="BI11" s="70">
        <v>1.1060000000000001</v>
      </c>
      <c r="BJ11" s="70">
        <v>1.0640000000000001</v>
      </c>
    </row>
    <row r="12" spans="2:62" ht="15" customHeight="1">
      <c r="B12" s="53"/>
      <c r="C12" s="123" t="s">
        <v>190</v>
      </c>
      <c r="D12" s="122"/>
      <c r="E12" s="125" t="s">
        <v>189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104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104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04"/>
      <c r="AS12" s="8">
        <v>720</v>
      </c>
      <c r="AT12" s="8">
        <v>691</v>
      </c>
      <c r="AU12" s="8">
        <v>481</v>
      </c>
      <c r="AV12" s="8">
        <v>410</v>
      </c>
      <c r="AW12" s="8">
        <v>513</v>
      </c>
      <c r="AX12" s="8">
        <v>257</v>
      </c>
      <c r="AY12" s="8">
        <v>542</v>
      </c>
      <c r="AZ12" s="8">
        <v>500</v>
      </c>
      <c r="BA12" s="68">
        <v>713</v>
      </c>
      <c r="BB12" s="68">
        <v>673</v>
      </c>
      <c r="BC12" s="68">
        <v>641</v>
      </c>
      <c r="BD12" s="68">
        <v>706</v>
      </c>
      <c r="BE12" s="104"/>
      <c r="BF12" s="68">
        <v>1285</v>
      </c>
      <c r="BG12" s="68">
        <v>1337</v>
      </c>
      <c r="BH12" s="68">
        <v>960</v>
      </c>
      <c r="BI12" s="68">
        <v>764</v>
      </c>
      <c r="BJ12" s="68">
        <v>1038</v>
      </c>
    </row>
    <row r="13" spans="2:62" ht="15" customHeight="1">
      <c r="B13" s="53"/>
      <c r="C13" s="53" t="s">
        <v>93</v>
      </c>
      <c r="D13" s="122"/>
      <c r="E13" s="124" t="s">
        <v>188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104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104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104"/>
      <c r="AS13" s="11">
        <v>0.95617529880478092</v>
      </c>
      <c r="AT13" s="11">
        <v>0.99281609195402298</v>
      </c>
      <c r="AU13" s="11">
        <v>0.90926275992438566</v>
      </c>
      <c r="AV13" s="11">
        <v>1.0594315245478036</v>
      </c>
      <c r="AW13" s="11">
        <v>1.5784615384615384</v>
      </c>
      <c r="AX13" s="11">
        <v>1.1271929824561404</v>
      </c>
      <c r="AY13" s="11">
        <v>1.0753968253968254</v>
      </c>
      <c r="AZ13" s="11">
        <v>1.0683760683760684</v>
      </c>
      <c r="BA13" s="70">
        <v>1.1499999999999999</v>
      </c>
      <c r="BB13" s="70">
        <v>0.99409158050221569</v>
      </c>
      <c r="BC13" s="70">
        <v>1.2140151515151516</v>
      </c>
      <c r="BD13" s="70">
        <v>1.1014040561622465</v>
      </c>
      <c r="BE13" s="104"/>
      <c r="BF13" s="70">
        <v>1.181</v>
      </c>
      <c r="BG13" s="70">
        <v>1.105</v>
      </c>
      <c r="BH13" s="70">
        <v>1.0509999999999999</v>
      </c>
      <c r="BI13" s="70">
        <v>1.147</v>
      </c>
      <c r="BJ13" s="70">
        <v>1.1279999999999999</v>
      </c>
    </row>
    <row r="14" spans="2:62" ht="15" customHeight="1">
      <c r="B14" s="51"/>
      <c r="C14" s="52" t="s">
        <v>9</v>
      </c>
      <c r="D14" s="40"/>
      <c r="E14" s="41" t="s">
        <v>68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4">
        <v>172</v>
      </c>
      <c r="M14" s="14">
        <v>192</v>
      </c>
      <c r="N14" s="14">
        <v>187</v>
      </c>
      <c r="O14" s="14">
        <v>213</v>
      </c>
      <c r="P14" s="14">
        <v>346</v>
      </c>
      <c r="Q14" s="14">
        <v>451</v>
      </c>
      <c r="R14" s="15">
        <f>SUM(L14:Q14)</f>
        <v>1561</v>
      </c>
      <c r="S14" s="14">
        <v>508</v>
      </c>
      <c r="T14" s="14">
        <v>619</v>
      </c>
      <c r="U14" s="14">
        <v>478</v>
      </c>
      <c r="V14" s="14">
        <v>439</v>
      </c>
      <c r="W14" s="14">
        <v>635</v>
      </c>
      <c r="X14" s="14">
        <v>516</v>
      </c>
      <c r="Y14" s="14">
        <v>629</v>
      </c>
      <c r="Z14" s="14">
        <v>491</v>
      </c>
      <c r="AA14" s="14">
        <v>637</v>
      </c>
      <c r="AB14" s="14">
        <v>651</v>
      </c>
      <c r="AC14" s="14">
        <v>587</v>
      </c>
      <c r="AD14" s="14">
        <v>798</v>
      </c>
      <c r="AE14" s="15">
        <f>SUM(S14:AD14)</f>
        <v>6988</v>
      </c>
      <c r="AF14" s="14">
        <v>834</v>
      </c>
      <c r="AG14" s="14">
        <v>858</v>
      </c>
      <c r="AH14" s="14">
        <v>629</v>
      </c>
      <c r="AI14" s="14">
        <v>565</v>
      </c>
      <c r="AJ14" s="14">
        <v>760</v>
      </c>
      <c r="AK14" s="14">
        <v>473</v>
      </c>
      <c r="AL14" s="14">
        <v>538</v>
      </c>
      <c r="AM14" s="14">
        <v>385</v>
      </c>
      <c r="AN14" s="14">
        <v>467</v>
      </c>
      <c r="AO14" s="14">
        <v>609</v>
      </c>
      <c r="AP14" s="14">
        <v>549</v>
      </c>
      <c r="AQ14" s="14">
        <v>671</v>
      </c>
      <c r="AR14" s="15">
        <f>SUM(AF14:AQ14)</f>
        <v>7338</v>
      </c>
      <c r="AS14" s="14">
        <v>627</v>
      </c>
      <c r="AT14" s="14">
        <v>646</v>
      </c>
      <c r="AU14" s="14">
        <v>518</v>
      </c>
      <c r="AV14" s="14">
        <v>399</v>
      </c>
      <c r="AW14" s="14">
        <v>488</v>
      </c>
      <c r="AX14" s="14">
        <v>286</v>
      </c>
      <c r="AY14" s="14">
        <v>271</v>
      </c>
      <c r="AZ14" s="14">
        <v>321</v>
      </c>
      <c r="BA14" s="71">
        <v>329</v>
      </c>
      <c r="BB14" s="71">
        <v>500</v>
      </c>
      <c r="BC14" s="71">
        <v>362</v>
      </c>
      <c r="BD14" s="71">
        <v>451</v>
      </c>
      <c r="BE14" s="15">
        <f>SUM(AS14:BD14)</f>
        <v>5198</v>
      </c>
      <c r="BF14" s="14">
        <v>493</v>
      </c>
      <c r="BG14" s="14">
        <v>561</v>
      </c>
      <c r="BH14" s="71">
        <v>402</v>
      </c>
      <c r="BI14" s="71">
        <v>336</v>
      </c>
      <c r="BJ14" s="71">
        <v>369</v>
      </c>
    </row>
    <row r="15" spans="2:62" ht="15" hidden="1" customHeight="1">
      <c r="B15" s="51"/>
      <c r="C15" s="53" t="s">
        <v>93</v>
      </c>
      <c r="D15" s="40"/>
      <c r="E15" s="42" t="s">
        <v>69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2</v>
      </c>
      <c r="R15" s="10" t="s">
        <v>2</v>
      </c>
      <c r="S15" s="9">
        <v>508</v>
      </c>
      <c r="T15" s="9">
        <v>619</v>
      </c>
      <c r="U15" s="9">
        <v>478</v>
      </c>
      <c r="V15" s="9">
        <v>439</v>
      </c>
      <c r="W15" s="9">
        <v>635</v>
      </c>
      <c r="X15" s="9">
        <v>516</v>
      </c>
      <c r="Y15" s="9">
        <v>457</v>
      </c>
      <c r="Z15" s="9">
        <v>299</v>
      </c>
      <c r="AA15" s="9">
        <v>450</v>
      </c>
      <c r="AB15" s="9">
        <v>438</v>
      </c>
      <c r="AC15" s="9">
        <v>241</v>
      </c>
      <c r="AD15" s="9">
        <v>347</v>
      </c>
      <c r="AE15" s="10">
        <f>SUM(S15:AD15)</f>
        <v>5427</v>
      </c>
      <c r="AF15" s="9">
        <v>326</v>
      </c>
      <c r="AG15" s="9">
        <v>239</v>
      </c>
      <c r="AH15" s="9">
        <v>151</v>
      </c>
      <c r="AI15" s="9">
        <v>126</v>
      </c>
      <c r="AJ15" s="9">
        <v>125</v>
      </c>
      <c r="AK15" s="9">
        <v>-43</v>
      </c>
      <c r="AL15" s="9">
        <v>-91</v>
      </c>
      <c r="AM15" s="9">
        <v>-106</v>
      </c>
      <c r="AN15" s="9">
        <v>-170</v>
      </c>
      <c r="AO15" s="9">
        <v>-42</v>
      </c>
      <c r="AP15" s="9">
        <v>-38</v>
      </c>
      <c r="AQ15" s="9">
        <v>-127</v>
      </c>
      <c r="AR15" s="10">
        <f>SUM(AF15:AQ15)</f>
        <v>350</v>
      </c>
      <c r="AS15" s="9"/>
      <c r="AT15" s="9"/>
      <c r="AU15" s="9"/>
      <c r="AV15" s="9"/>
      <c r="AW15" s="9"/>
      <c r="AX15" s="9"/>
      <c r="AY15" s="9"/>
      <c r="AZ15" s="9"/>
      <c r="BA15" s="69"/>
      <c r="BB15" s="69"/>
      <c r="BC15" s="69"/>
      <c r="BD15" s="69"/>
      <c r="BE15" s="10">
        <f>SUM(AG15:AR15)</f>
        <v>374</v>
      </c>
      <c r="BF15" s="9"/>
      <c r="BG15" s="9"/>
      <c r="BH15" s="94"/>
      <c r="BI15" s="69"/>
      <c r="BJ15" s="69"/>
    </row>
    <row r="16" spans="2:62" ht="15" customHeight="1">
      <c r="B16" s="51"/>
      <c r="C16" s="54" t="s">
        <v>94</v>
      </c>
      <c r="D16" s="40"/>
      <c r="E16" s="63" t="s">
        <v>117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>
        <v>0.24466571834992887</v>
      </c>
      <c r="M16" s="11">
        <v>0.7245283018867924</v>
      </c>
      <c r="N16" s="11">
        <v>0.34375</v>
      </c>
      <c r="O16" s="11">
        <v>0.23745819397993312</v>
      </c>
      <c r="P16" s="11">
        <v>0.39452679589509693</v>
      </c>
      <c r="Q16" s="11">
        <v>0.39115351257588898</v>
      </c>
      <c r="R16" s="12">
        <f>R14/R9</f>
        <v>0.13705004389815628</v>
      </c>
      <c r="S16" s="11">
        <v>0.33487145682267633</v>
      </c>
      <c r="T16" s="11">
        <v>0.40299479166666669</v>
      </c>
      <c r="U16" s="11">
        <v>0.39116202945990181</v>
      </c>
      <c r="V16" s="11">
        <v>0.59164420485175206</v>
      </c>
      <c r="W16" s="11">
        <v>0.6492842535787321</v>
      </c>
      <c r="X16" s="11">
        <v>0.57782754759238519</v>
      </c>
      <c r="Y16" s="11">
        <v>0.36107921928817449</v>
      </c>
      <c r="Z16" s="11">
        <v>0.5676300578034682</v>
      </c>
      <c r="AA16" s="11">
        <v>0.52900000000000003</v>
      </c>
      <c r="AB16" s="11">
        <v>0.47699999999999998</v>
      </c>
      <c r="AC16" s="11">
        <v>0.59499999999999997</v>
      </c>
      <c r="AD16" s="11">
        <v>0.67900000000000005</v>
      </c>
      <c r="AE16" s="12">
        <f>AE14/AE9</f>
        <v>0.49128233970753654</v>
      </c>
      <c r="AF16" s="11">
        <v>0.499</v>
      </c>
      <c r="AG16" s="11">
        <v>0.47799999999999998</v>
      </c>
      <c r="AH16" s="11">
        <v>0.46899999999999997</v>
      </c>
      <c r="AI16" s="11">
        <v>0.54600000000000004</v>
      </c>
      <c r="AJ16" s="11" t="s">
        <v>29</v>
      </c>
      <c r="AK16" s="11">
        <v>0.54500000000000004</v>
      </c>
      <c r="AL16" s="11">
        <v>0.27800000000000002</v>
      </c>
      <c r="AM16" s="11">
        <v>0.33300000000000002</v>
      </c>
      <c r="AN16" s="11">
        <v>0.30599999999999999</v>
      </c>
      <c r="AO16" s="11">
        <v>0.378</v>
      </c>
      <c r="AP16" s="11">
        <v>0.42699999999999999</v>
      </c>
      <c r="AQ16" s="11">
        <v>0.41199999999999998</v>
      </c>
      <c r="AR16" s="12">
        <f>AR14/AR9</f>
        <v>0.43327822390174775</v>
      </c>
      <c r="AS16" s="11">
        <v>0.34699999999999998</v>
      </c>
      <c r="AT16" s="11">
        <v>0.34</v>
      </c>
      <c r="AU16" s="11">
        <v>0.372</v>
      </c>
      <c r="AV16" s="11">
        <v>0.371</v>
      </c>
      <c r="AW16" s="11">
        <v>0.34100000000000003</v>
      </c>
      <c r="AX16" s="11">
        <v>0.28999999999999998</v>
      </c>
      <c r="AY16" s="11">
        <v>0.124</v>
      </c>
      <c r="AZ16" s="11">
        <v>0.24099999999999999</v>
      </c>
      <c r="BA16" s="70">
        <v>0.19400000000000001</v>
      </c>
      <c r="BB16" s="70">
        <v>0.27900000000000003</v>
      </c>
      <c r="BC16" s="70">
        <v>0.252</v>
      </c>
      <c r="BD16" s="70">
        <v>0.249</v>
      </c>
      <c r="BE16" s="12">
        <f>BE14/BE9</f>
        <v>0.27563898610669213</v>
      </c>
      <c r="BF16" s="11">
        <v>0.24399999999999999</v>
      </c>
      <c r="BG16" s="11">
        <v>0.26500000000000001</v>
      </c>
      <c r="BH16" s="70">
        <v>0.28000000000000003</v>
      </c>
      <c r="BI16" s="70">
        <v>0.28199999999999997</v>
      </c>
      <c r="BJ16" s="70">
        <v>0.24199999999999999</v>
      </c>
    </row>
    <row r="17" spans="2:62" ht="15" customHeight="1">
      <c r="B17" s="51"/>
      <c r="C17" s="52" t="s">
        <v>10</v>
      </c>
      <c r="D17" s="40"/>
      <c r="E17" s="41" t="s">
        <v>70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2</v>
      </c>
      <c r="Q17" s="14" t="s">
        <v>2</v>
      </c>
      <c r="R17" s="16" t="s">
        <v>2</v>
      </c>
      <c r="S17" s="14">
        <v>53</v>
      </c>
      <c r="T17" s="14">
        <v>46</v>
      </c>
      <c r="U17" s="14">
        <v>43</v>
      </c>
      <c r="V17" s="14">
        <v>27</v>
      </c>
      <c r="W17" s="14">
        <v>44</v>
      </c>
      <c r="X17" s="14">
        <v>44</v>
      </c>
      <c r="Y17" s="14">
        <v>86</v>
      </c>
      <c r="Z17" s="14">
        <v>44</v>
      </c>
      <c r="AA17" s="14">
        <v>61</v>
      </c>
      <c r="AB17" s="14">
        <v>61</v>
      </c>
      <c r="AC17" s="14">
        <v>53</v>
      </c>
      <c r="AD17" s="14">
        <v>59</v>
      </c>
      <c r="AE17" s="16">
        <f>SUM(S17:AD17)</f>
        <v>621</v>
      </c>
      <c r="AF17" s="14">
        <v>66</v>
      </c>
      <c r="AG17" s="14">
        <v>81</v>
      </c>
      <c r="AH17" s="14">
        <v>61</v>
      </c>
      <c r="AI17" s="14">
        <v>67</v>
      </c>
      <c r="AJ17" s="14">
        <v>69</v>
      </c>
      <c r="AK17" s="14">
        <v>64</v>
      </c>
      <c r="AL17" s="14">
        <v>107</v>
      </c>
      <c r="AM17" s="14">
        <v>68</v>
      </c>
      <c r="AN17" s="14">
        <v>91</v>
      </c>
      <c r="AO17" s="14">
        <v>113</v>
      </c>
      <c r="AP17" s="14">
        <v>85</v>
      </c>
      <c r="AQ17" s="14">
        <v>100</v>
      </c>
      <c r="AR17" s="16">
        <f>SUM(AF17:AQ17)</f>
        <v>972</v>
      </c>
      <c r="AS17" s="14">
        <v>100</v>
      </c>
      <c r="AT17" s="14">
        <v>121</v>
      </c>
      <c r="AU17" s="14">
        <v>105</v>
      </c>
      <c r="AV17" s="14">
        <v>69</v>
      </c>
      <c r="AW17" s="14">
        <v>97</v>
      </c>
      <c r="AX17" s="14">
        <v>52</v>
      </c>
      <c r="AY17" s="14">
        <v>148</v>
      </c>
      <c r="AZ17" s="14">
        <v>115</v>
      </c>
      <c r="BA17" s="71">
        <v>118</v>
      </c>
      <c r="BB17" s="71">
        <v>129</v>
      </c>
      <c r="BC17" s="71">
        <v>81</v>
      </c>
      <c r="BD17" s="71">
        <v>117</v>
      </c>
      <c r="BE17" s="15">
        <f>SUM(AS17:BD17)</f>
        <v>1252</v>
      </c>
      <c r="BF17" s="14">
        <v>164</v>
      </c>
      <c r="BG17" s="14">
        <v>159</v>
      </c>
      <c r="BH17" s="71">
        <v>109</v>
      </c>
      <c r="BI17" s="71">
        <v>104</v>
      </c>
      <c r="BJ17" s="71">
        <v>133</v>
      </c>
    </row>
    <row r="18" spans="2:62" ht="15" customHeight="1">
      <c r="B18" s="55"/>
      <c r="C18" s="54" t="s">
        <v>93</v>
      </c>
      <c r="D18" s="44"/>
      <c r="E18" s="43" t="s">
        <v>69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8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1</v>
      </c>
      <c r="AB18" s="17" t="s">
        <v>1</v>
      </c>
      <c r="AC18" s="17" t="s">
        <v>1</v>
      </c>
      <c r="AD18" s="17" t="s">
        <v>1</v>
      </c>
      <c r="AE18" s="18" t="s">
        <v>2</v>
      </c>
      <c r="AF18" s="17">
        <v>13</v>
      </c>
      <c r="AG18" s="17">
        <v>35</v>
      </c>
      <c r="AH18" s="17">
        <v>18</v>
      </c>
      <c r="AI18" s="17">
        <v>40</v>
      </c>
      <c r="AJ18" s="17">
        <v>25</v>
      </c>
      <c r="AK18" s="17">
        <v>20</v>
      </c>
      <c r="AL18" s="17">
        <v>21</v>
      </c>
      <c r="AM18" s="17">
        <v>24</v>
      </c>
      <c r="AN18" s="17">
        <v>30</v>
      </c>
      <c r="AO18" s="17">
        <v>52</v>
      </c>
      <c r="AP18" s="17">
        <v>32</v>
      </c>
      <c r="AQ18" s="17">
        <v>41</v>
      </c>
      <c r="AR18" s="12">
        <f>AR17/AE17</f>
        <v>1.5652173913043479</v>
      </c>
      <c r="AS18" s="64">
        <v>1.5149999999999999</v>
      </c>
      <c r="AT18" s="64">
        <v>1.494</v>
      </c>
      <c r="AU18" s="64">
        <v>1.7210000000000001</v>
      </c>
      <c r="AV18" s="64">
        <v>1.03</v>
      </c>
      <c r="AW18" s="64">
        <v>1.4059999999999999</v>
      </c>
      <c r="AX18" s="64">
        <v>0.81299999999999994</v>
      </c>
      <c r="AY18" s="64">
        <v>1.383</v>
      </c>
      <c r="AZ18" s="64">
        <v>1.6910000000000001</v>
      </c>
      <c r="BA18" s="72">
        <v>1.2969999999999999</v>
      </c>
      <c r="BB18" s="72">
        <v>1.1419999999999999</v>
      </c>
      <c r="BC18" s="72">
        <v>0.95299999999999996</v>
      </c>
      <c r="BD18" s="72">
        <v>1.17</v>
      </c>
      <c r="BE18" s="12">
        <f>BE17/AR17</f>
        <v>1.2880658436213992</v>
      </c>
      <c r="BF18" s="64">
        <v>1.64</v>
      </c>
      <c r="BG18" s="64">
        <v>1.3140000000000001</v>
      </c>
      <c r="BH18" s="72">
        <v>1.038</v>
      </c>
      <c r="BI18" s="72">
        <v>1.5069999999999999</v>
      </c>
      <c r="BJ18" s="72">
        <v>1.371</v>
      </c>
    </row>
    <row r="19" spans="2:62" ht="15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62" ht="15" customHeight="1">
      <c r="B20" s="19" t="s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65"/>
      <c r="BB20" s="65"/>
      <c r="BC20" s="65"/>
      <c r="BD20" s="65"/>
      <c r="BE20" s="19"/>
    </row>
    <row r="21" spans="2:62" ht="15" customHeight="1">
      <c r="B21" s="19" t="s">
        <v>97</v>
      </c>
      <c r="C21" s="19"/>
      <c r="D21" s="3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5"/>
      <c r="BB21" s="65"/>
      <c r="BC21" s="65"/>
      <c r="BD21" s="65"/>
      <c r="BE21" s="19"/>
    </row>
    <row r="22" spans="2:62" ht="24.75" customHeight="1">
      <c r="B22" s="178"/>
      <c r="C22" s="178"/>
      <c r="D22" s="178"/>
      <c r="E22" s="178"/>
      <c r="F22" s="136" t="s">
        <v>31</v>
      </c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8"/>
      <c r="R22" s="3" t="s">
        <v>32</v>
      </c>
      <c r="S22" s="136" t="s">
        <v>33</v>
      </c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8"/>
      <c r="AE22" s="3" t="s">
        <v>34</v>
      </c>
      <c r="AF22" s="139" t="s">
        <v>35</v>
      </c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62" t="s">
        <v>114</v>
      </c>
      <c r="AS22" s="140" t="s">
        <v>115</v>
      </c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2"/>
      <c r="BE22" s="62" t="s">
        <v>137</v>
      </c>
      <c r="BF22" s="4" t="s">
        <v>144</v>
      </c>
      <c r="BG22" s="4" t="s">
        <v>146</v>
      </c>
      <c r="BH22" s="67" t="s">
        <v>152</v>
      </c>
      <c r="BI22" s="67" t="s">
        <v>156</v>
      </c>
      <c r="BJ22" s="67" t="s">
        <v>185</v>
      </c>
    </row>
    <row r="23" spans="2:62" ht="15" customHeight="1">
      <c r="B23" s="185"/>
      <c r="C23" s="185"/>
      <c r="D23" s="185"/>
      <c r="E23" s="185"/>
      <c r="F23" s="4" t="s">
        <v>36</v>
      </c>
      <c r="G23" s="4" t="s">
        <v>37</v>
      </c>
      <c r="H23" s="4" t="s">
        <v>38</v>
      </c>
      <c r="I23" s="4" t="s">
        <v>39</v>
      </c>
      <c r="J23" s="4" t="s">
        <v>40</v>
      </c>
      <c r="K23" s="4" t="s">
        <v>41</v>
      </c>
      <c r="L23" s="4" t="s">
        <v>42</v>
      </c>
      <c r="M23" s="4" t="s">
        <v>43</v>
      </c>
      <c r="N23" s="4" t="s">
        <v>44</v>
      </c>
      <c r="O23" s="4" t="s">
        <v>45</v>
      </c>
      <c r="P23" s="4" t="s">
        <v>46</v>
      </c>
      <c r="Q23" s="4" t="s">
        <v>47</v>
      </c>
      <c r="R23" s="5" t="s">
        <v>48</v>
      </c>
      <c r="S23" s="4" t="s">
        <v>36</v>
      </c>
      <c r="T23" s="4" t="s">
        <v>37</v>
      </c>
      <c r="U23" s="4" t="s">
        <v>38</v>
      </c>
      <c r="V23" s="4" t="s">
        <v>39</v>
      </c>
      <c r="W23" s="4" t="s">
        <v>40</v>
      </c>
      <c r="X23" s="4" t="s">
        <v>41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47</v>
      </c>
      <c r="AE23" s="5" t="s">
        <v>48</v>
      </c>
      <c r="AF23" s="4" t="s">
        <v>36</v>
      </c>
      <c r="AG23" s="4" t="s">
        <v>37</v>
      </c>
      <c r="AH23" s="4" t="s">
        <v>38</v>
      </c>
      <c r="AI23" s="4" t="s">
        <v>39</v>
      </c>
      <c r="AJ23" s="4" t="s">
        <v>40</v>
      </c>
      <c r="AK23" s="4" t="s">
        <v>41</v>
      </c>
      <c r="AL23" s="4" t="s">
        <v>42</v>
      </c>
      <c r="AM23" s="4" t="s">
        <v>43</v>
      </c>
      <c r="AN23" s="4" t="s">
        <v>102</v>
      </c>
      <c r="AO23" s="4" t="s">
        <v>104</v>
      </c>
      <c r="AP23" s="4" t="s">
        <v>107</v>
      </c>
      <c r="AQ23" s="4" t="s">
        <v>47</v>
      </c>
      <c r="AR23" s="5" t="s">
        <v>48</v>
      </c>
      <c r="AS23" s="4" t="s">
        <v>36</v>
      </c>
      <c r="AT23" s="4" t="s">
        <v>37</v>
      </c>
      <c r="AU23" s="4" t="s">
        <v>38</v>
      </c>
      <c r="AV23" s="4" t="s">
        <v>119</v>
      </c>
      <c r="AW23" s="4" t="s">
        <v>121</v>
      </c>
      <c r="AX23" s="4" t="s">
        <v>41</v>
      </c>
      <c r="AY23" s="4" t="s">
        <v>123</v>
      </c>
      <c r="AZ23" s="4" t="s">
        <v>125</v>
      </c>
      <c r="BA23" s="67" t="s">
        <v>127</v>
      </c>
      <c r="BB23" s="67" t="s">
        <v>130</v>
      </c>
      <c r="BC23" s="67" t="s">
        <v>132</v>
      </c>
      <c r="BD23" s="67" t="s">
        <v>134</v>
      </c>
      <c r="BE23" s="5" t="s">
        <v>48</v>
      </c>
      <c r="BF23" s="4" t="s">
        <v>36</v>
      </c>
      <c r="BG23" s="4" t="s">
        <v>147</v>
      </c>
      <c r="BH23" s="67" t="s">
        <v>153</v>
      </c>
      <c r="BI23" s="67" t="s">
        <v>157</v>
      </c>
      <c r="BJ23" s="67" t="s">
        <v>186</v>
      </c>
    </row>
    <row r="24" spans="2:62" ht="15" customHeight="1">
      <c r="B24" s="186" t="s">
        <v>11</v>
      </c>
      <c r="C24" s="186"/>
      <c r="D24" s="187" t="s">
        <v>71</v>
      </c>
      <c r="E24" s="187"/>
      <c r="F24" s="6">
        <v>6684</v>
      </c>
      <c r="G24" s="6">
        <v>7431</v>
      </c>
      <c r="H24" s="6">
        <v>7017</v>
      </c>
      <c r="I24" s="6">
        <v>5642</v>
      </c>
      <c r="J24" s="6">
        <v>6096</v>
      </c>
      <c r="K24" s="6">
        <v>1979</v>
      </c>
      <c r="L24" s="6">
        <v>5396</v>
      </c>
      <c r="M24" s="6">
        <v>1992</v>
      </c>
      <c r="N24" s="6">
        <v>2898</v>
      </c>
      <c r="O24" s="6">
        <v>3812</v>
      </c>
      <c r="P24" s="6">
        <v>3881</v>
      </c>
      <c r="Q24" s="6">
        <v>5504</v>
      </c>
      <c r="R24" s="7">
        <f>SUM(F24:Q24)</f>
        <v>58332</v>
      </c>
      <c r="S24" s="6">
        <v>7207</v>
      </c>
      <c r="T24" s="6">
        <v>7503</v>
      </c>
      <c r="U24" s="6">
        <v>7401</v>
      </c>
      <c r="V24" s="6">
        <v>5251</v>
      </c>
      <c r="W24" s="6">
        <v>6480</v>
      </c>
      <c r="X24" s="6">
        <v>6719</v>
      </c>
      <c r="Y24" s="6">
        <v>9833</v>
      </c>
      <c r="Z24" s="6">
        <v>5089</v>
      </c>
      <c r="AA24" s="8">
        <v>7119</v>
      </c>
      <c r="AB24" s="8">
        <v>7084</v>
      </c>
      <c r="AC24" s="8">
        <v>7211</v>
      </c>
      <c r="AD24" s="8">
        <v>7551</v>
      </c>
      <c r="AE24" s="7">
        <f>SUM(S24:AD24)</f>
        <v>84448</v>
      </c>
      <c r="AF24" s="8">
        <v>7713</v>
      </c>
      <c r="AG24" s="8">
        <v>8555</v>
      </c>
      <c r="AH24" s="8">
        <v>8172</v>
      </c>
      <c r="AI24" s="8">
        <v>6537</v>
      </c>
      <c r="AJ24" s="8">
        <v>7498</v>
      </c>
      <c r="AK24" s="8">
        <v>8170</v>
      </c>
      <c r="AL24" s="8">
        <v>10817</v>
      </c>
      <c r="AM24" s="8">
        <v>6864</v>
      </c>
      <c r="AN24" s="8">
        <v>8887</v>
      </c>
      <c r="AO24" s="8">
        <v>8828</v>
      </c>
      <c r="AP24" s="8">
        <v>9330</v>
      </c>
      <c r="AQ24" s="8">
        <v>10555</v>
      </c>
      <c r="AR24" s="7">
        <f>SUM(AF24:AQ24)</f>
        <v>101926</v>
      </c>
      <c r="AS24" s="8">
        <v>9972</v>
      </c>
      <c r="AT24" s="8">
        <v>10701</v>
      </c>
      <c r="AU24" s="8">
        <v>9281</v>
      </c>
      <c r="AV24" s="8">
        <v>7590</v>
      </c>
      <c r="AW24" s="8">
        <v>9105</v>
      </c>
      <c r="AX24" s="8">
        <v>9123</v>
      </c>
      <c r="AY24" s="8">
        <v>12501</v>
      </c>
      <c r="AZ24" s="8">
        <v>7849</v>
      </c>
      <c r="BA24" s="68">
        <v>10658</v>
      </c>
      <c r="BB24" s="68">
        <v>10503</v>
      </c>
      <c r="BC24" s="68">
        <v>11052</v>
      </c>
      <c r="BD24" s="68">
        <v>11995</v>
      </c>
      <c r="BE24" s="7">
        <f>SUM(AS24:BD24)</f>
        <v>120330</v>
      </c>
      <c r="BF24" s="8">
        <v>10847</v>
      </c>
      <c r="BG24" s="8">
        <v>11599</v>
      </c>
      <c r="BH24" s="68">
        <v>10461</v>
      </c>
      <c r="BI24" s="68">
        <v>8934</v>
      </c>
      <c r="BJ24" s="68">
        <v>10371</v>
      </c>
    </row>
    <row r="25" spans="2:62" ht="15" hidden="1" customHeight="1">
      <c r="B25" s="49"/>
      <c r="C25" s="50" t="s">
        <v>8</v>
      </c>
      <c r="D25" s="38"/>
      <c r="E25" s="39" t="s">
        <v>67</v>
      </c>
      <c r="F25" s="9">
        <v>1183</v>
      </c>
      <c r="G25" s="9">
        <v>1283</v>
      </c>
      <c r="H25" s="9">
        <v>2451</v>
      </c>
      <c r="I25" s="9">
        <v>1471</v>
      </c>
      <c r="J25" s="9">
        <v>730</v>
      </c>
      <c r="K25" s="9">
        <v>-3571</v>
      </c>
      <c r="L25" s="9">
        <v>-2777</v>
      </c>
      <c r="M25" s="9">
        <v>-2749</v>
      </c>
      <c r="N25" s="9">
        <v>-3221</v>
      </c>
      <c r="O25" s="9">
        <v>-3661</v>
      </c>
      <c r="P25" s="9">
        <v>-2891</v>
      </c>
      <c r="Q25" s="9">
        <v>-2023</v>
      </c>
      <c r="R25" s="10">
        <f>SUM(F25:Q25)</f>
        <v>-13775</v>
      </c>
      <c r="S25" s="9">
        <v>523</v>
      </c>
      <c r="T25" s="9">
        <v>72</v>
      </c>
      <c r="U25" s="9">
        <v>384</v>
      </c>
      <c r="V25" s="9">
        <v>-391</v>
      </c>
      <c r="W25" s="9">
        <v>384</v>
      </c>
      <c r="X25" s="9">
        <v>4740</v>
      </c>
      <c r="Y25" s="9">
        <v>4437</v>
      </c>
      <c r="Z25" s="9">
        <v>3097</v>
      </c>
      <c r="AA25" s="9">
        <v>4221</v>
      </c>
      <c r="AB25" s="9">
        <v>3272</v>
      </c>
      <c r="AC25" s="9">
        <v>3330</v>
      </c>
      <c r="AD25" s="9">
        <v>2047</v>
      </c>
      <c r="AE25" s="10">
        <f>SUM(S25:AD25)</f>
        <v>26116</v>
      </c>
      <c r="AF25" s="9">
        <v>506</v>
      </c>
      <c r="AG25" s="9">
        <v>1052</v>
      </c>
      <c r="AH25" s="9">
        <v>771</v>
      </c>
      <c r="AI25" s="9">
        <v>1286</v>
      </c>
      <c r="AJ25" s="9">
        <v>1018</v>
      </c>
      <c r="AK25" s="9">
        <v>1451</v>
      </c>
      <c r="AL25" s="9">
        <v>984</v>
      </c>
      <c r="AM25" s="9">
        <v>1775</v>
      </c>
      <c r="AN25" s="9">
        <v>1768</v>
      </c>
      <c r="AO25" s="9">
        <v>1744</v>
      </c>
      <c r="AP25" s="9">
        <v>2119</v>
      </c>
      <c r="AQ25" s="9">
        <v>3004</v>
      </c>
      <c r="AR25" s="10">
        <f>SUM(AF25:AQ25)</f>
        <v>17478</v>
      </c>
      <c r="AS25" s="9"/>
      <c r="AT25" s="9"/>
      <c r="AU25" s="9"/>
      <c r="AV25" s="9"/>
      <c r="AW25" s="9"/>
      <c r="AX25" s="9"/>
      <c r="AY25" s="9"/>
      <c r="AZ25" s="9"/>
      <c r="BA25" s="69"/>
      <c r="BB25" s="69"/>
      <c r="BC25" s="69"/>
      <c r="BD25" s="69"/>
      <c r="BE25" s="10">
        <f>SUM(AS25:BD25)</f>
        <v>0</v>
      </c>
      <c r="BF25" s="9"/>
      <c r="BG25" s="9"/>
      <c r="BH25" s="69"/>
      <c r="BI25" s="69"/>
      <c r="BJ25" s="69"/>
    </row>
    <row r="26" spans="2:62" ht="15" customHeight="1">
      <c r="B26" s="181" t="s">
        <v>116</v>
      </c>
      <c r="C26" s="182"/>
      <c r="D26" s="170" t="s">
        <v>67</v>
      </c>
      <c r="E26" s="171"/>
      <c r="F26" s="11">
        <v>1.2150518087620432</v>
      </c>
      <c r="G26" s="11">
        <v>1.2086857514638907</v>
      </c>
      <c r="H26" s="11">
        <v>1.5367936925098555</v>
      </c>
      <c r="I26" s="11">
        <v>1.3526732198513547</v>
      </c>
      <c r="J26" s="11">
        <v>1.1360417443160642</v>
      </c>
      <c r="K26" s="11">
        <v>0.3565765765765766</v>
      </c>
      <c r="L26" s="11">
        <v>0.66022268444879484</v>
      </c>
      <c r="M26" s="11">
        <v>0.4201645222526893</v>
      </c>
      <c r="N26" s="11">
        <v>0.47360679849648635</v>
      </c>
      <c r="O26" s="11">
        <v>0.51010303760203402</v>
      </c>
      <c r="P26" s="11">
        <v>0.57309509746012999</v>
      </c>
      <c r="Q26" s="11">
        <v>0.73123422346220268</v>
      </c>
      <c r="R26" s="12">
        <v>0.80900000000000005</v>
      </c>
      <c r="S26" s="11">
        <v>1.0782465589467385</v>
      </c>
      <c r="T26" s="11">
        <v>1.009689140088817</v>
      </c>
      <c r="U26" s="11">
        <v>1.0547242411286875</v>
      </c>
      <c r="V26" s="11">
        <v>0.93069833392414036</v>
      </c>
      <c r="W26" s="11">
        <v>1.0629921259842521</v>
      </c>
      <c r="X26" s="11">
        <v>3.3951490651844365</v>
      </c>
      <c r="Y26" s="11">
        <v>1.8222757598220904</v>
      </c>
      <c r="Z26" s="11">
        <v>2.554718875502008</v>
      </c>
      <c r="AA26" s="11">
        <v>2.4569999999999999</v>
      </c>
      <c r="AB26" s="11">
        <v>1.8580000000000001</v>
      </c>
      <c r="AC26" s="11">
        <v>1.8580000000000001</v>
      </c>
      <c r="AD26" s="11">
        <v>1.3720000000000001</v>
      </c>
      <c r="AE26" s="12">
        <f>AE24/R24</f>
        <v>1.4477130905849276</v>
      </c>
      <c r="AF26" s="11">
        <v>1.07</v>
      </c>
      <c r="AG26" s="11">
        <v>1.1399999999999999</v>
      </c>
      <c r="AH26" s="11">
        <v>1.1040000000000001</v>
      </c>
      <c r="AI26" s="11">
        <v>1.2450000000000001</v>
      </c>
      <c r="AJ26" s="11">
        <v>1.157</v>
      </c>
      <c r="AK26" s="11">
        <v>1.216</v>
      </c>
      <c r="AL26" s="11">
        <v>1.1000000000000001</v>
      </c>
      <c r="AM26" s="11">
        <v>1.349</v>
      </c>
      <c r="AN26" s="11">
        <v>1.248</v>
      </c>
      <c r="AO26" s="11">
        <v>1.246</v>
      </c>
      <c r="AP26" s="11">
        <v>1.294</v>
      </c>
      <c r="AQ26" s="11">
        <v>1.3979999999999999</v>
      </c>
      <c r="AR26" s="12">
        <f>AR24/AE24</f>
        <v>1.206967601364153</v>
      </c>
      <c r="AS26" s="11">
        <v>1.2929999999999999</v>
      </c>
      <c r="AT26" s="11">
        <v>1.2509999999999999</v>
      </c>
      <c r="AU26" s="11">
        <v>1.1359999999999999</v>
      </c>
      <c r="AV26" s="11">
        <v>1.161</v>
      </c>
      <c r="AW26" s="11">
        <v>1.214</v>
      </c>
      <c r="AX26" s="11">
        <v>1.117</v>
      </c>
      <c r="AY26" s="11">
        <v>1.1559999999999999</v>
      </c>
      <c r="AZ26" s="11">
        <v>1.1439999999999999</v>
      </c>
      <c r="BA26" s="70">
        <v>1.1990000000000001</v>
      </c>
      <c r="BB26" s="70">
        <v>1.19</v>
      </c>
      <c r="BC26" s="70">
        <v>1.1850000000000001</v>
      </c>
      <c r="BD26" s="70">
        <v>1.1359999999999999</v>
      </c>
      <c r="BE26" s="12">
        <f>BE24/AR24</f>
        <v>1.1805623687773483</v>
      </c>
      <c r="BF26" s="11">
        <v>1.0880000000000001</v>
      </c>
      <c r="BG26" s="11">
        <v>1.0840000000000001</v>
      </c>
      <c r="BH26" s="70">
        <v>1.127</v>
      </c>
      <c r="BI26" s="70">
        <v>1.177</v>
      </c>
      <c r="BJ26" s="70">
        <v>1.139</v>
      </c>
    </row>
    <row r="27" spans="2:62" ht="15" customHeight="1">
      <c r="B27" s="51"/>
      <c r="C27" s="52" t="s">
        <v>12</v>
      </c>
      <c r="D27" s="40"/>
      <c r="E27" s="41" t="s">
        <v>68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4642</v>
      </c>
      <c r="M27" s="13">
        <v>1971</v>
      </c>
      <c r="N27" s="13">
        <v>2008</v>
      </c>
      <c r="O27" s="13">
        <v>1399</v>
      </c>
      <c r="P27" s="13">
        <v>2059</v>
      </c>
      <c r="Q27" s="13">
        <v>3458</v>
      </c>
      <c r="R27" s="15">
        <f>SUM(L27:Q27)</f>
        <v>15537</v>
      </c>
      <c r="S27" s="13">
        <v>4446</v>
      </c>
      <c r="T27" s="13">
        <v>4811</v>
      </c>
      <c r="U27" s="13">
        <v>5134</v>
      </c>
      <c r="V27" s="13">
        <v>4443</v>
      </c>
      <c r="W27" s="13">
        <v>5698</v>
      </c>
      <c r="X27" s="13">
        <v>4810</v>
      </c>
      <c r="Y27" s="13">
        <v>6554</v>
      </c>
      <c r="Z27" s="13">
        <v>4286</v>
      </c>
      <c r="AA27" s="20">
        <v>5958</v>
      </c>
      <c r="AB27" s="20">
        <v>6063</v>
      </c>
      <c r="AC27" s="20">
        <v>6270</v>
      </c>
      <c r="AD27" s="20">
        <v>6537</v>
      </c>
      <c r="AE27" s="15">
        <f>SUM(S27:AD27)</f>
        <v>65010</v>
      </c>
      <c r="AF27" s="20">
        <v>6647</v>
      </c>
      <c r="AG27" s="20">
        <v>7378</v>
      </c>
      <c r="AH27" s="20">
        <v>7096</v>
      </c>
      <c r="AI27" s="20">
        <v>5709</v>
      </c>
      <c r="AJ27" s="20">
        <v>6896</v>
      </c>
      <c r="AK27" s="20">
        <v>7442</v>
      </c>
      <c r="AL27" s="20">
        <v>7113</v>
      </c>
      <c r="AM27" s="20">
        <v>5760</v>
      </c>
      <c r="AN27" s="20">
        <v>7113</v>
      </c>
      <c r="AO27" s="20">
        <v>7188</v>
      </c>
      <c r="AP27" s="20">
        <v>7635</v>
      </c>
      <c r="AQ27" s="20">
        <v>8740</v>
      </c>
      <c r="AR27" s="15">
        <f>SUM(AF27:AQ27)</f>
        <v>84717</v>
      </c>
      <c r="AS27" s="20">
        <v>8104</v>
      </c>
      <c r="AT27" s="20">
        <v>8649</v>
      </c>
      <c r="AU27" s="20">
        <v>7665</v>
      </c>
      <c r="AV27" s="20">
        <v>6448</v>
      </c>
      <c r="AW27" s="20">
        <v>7486</v>
      </c>
      <c r="AX27" s="20">
        <v>7562</v>
      </c>
      <c r="AY27" s="20">
        <v>5833</v>
      </c>
      <c r="AZ27" s="20">
        <v>5907</v>
      </c>
      <c r="BA27" s="73">
        <v>8110</v>
      </c>
      <c r="BB27" s="73">
        <v>7554</v>
      </c>
      <c r="BC27" s="73">
        <v>8190</v>
      </c>
      <c r="BD27" s="73">
        <v>8486</v>
      </c>
      <c r="BE27" s="15">
        <f>SUM(AS27:BD27)</f>
        <v>89994</v>
      </c>
      <c r="BF27" s="20">
        <v>7332</v>
      </c>
      <c r="BG27" s="20">
        <v>8157</v>
      </c>
      <c r="BH27" s="73">
        <v>7689</v>
      </c>
      <c r="BI27" s="73">
        <v>6603</v>
      </c>
      <c r="BJ27" s="73">
        <v>7789</v>
      </c>
    </row>
    <row r="28" spans="2:62" ht="15" hidden="1" customHeight="1">
      <c r="B28" s="51"/>
      <c r="C28" s="53" t="s">
        <v>8</v>
      </c>
      <c r="D28" s="40"/>
      <c r="E28" s="42" t="s">
        <v>69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10" t="s">
        <v>2</v>
      </c>
      <c r="S28" s="9">
        <v>4446</v>
      </c>
      <c r="T28" s="9">
        <v>4811</v>
      </c>
      <c r="U28" s="9">
        <v>5134</v>
      </c>
      <c r="V28" s="9">
        <v>4443</v>
      </c>
      <c r="W28" s="9">
        <v>5698</v>
      </c>
      <c r="X28" s="9">
        <v>4810</v>
      </c>
      <c r="Y28" s="9">
        <v>1912</v>
      </c>
      <c r="Z28" s="9">
        <v>2315</v>
      </c>
      <c r="AA28" s="9">
        <v>3950</v>
      </c>
      <c r="AB28" s="9">
        <v>4664</v>
      </c>
      <c r="AC28" s="9">
        <v>4211</v>
      </c>
      <c r="AD28" s="9">
        <v>3079</v>
      </c>
      <c r="AE28" s="10">
        <f>SUM(S28:AD28)</f>
        <v>49473</v>
      </c>
      <c r="AF28" s="9">
        <v>2201</v>
      </c>
      <c r="AG28" s="9">
        <v>2567</v>
      </c>
      <c r="AH28" s="9">
        <v>1962</v>
      </c>
      <c r="AI28" s="9">
        <v>1266</v>
      </c>
      <c r="AJ28" s="9">
        <v>1198</v>
      </c>
      <c r="AK28" s="9">
        <v>2632</v>
      </c>
      <c r="AL28" s="9">
        <v>579</v>
      </c>
      <c r="AM28" s="9">
        <v>1474</v>
      </c>
      <c r="AN28" s="9">
        <v>1155</v>
      </c>
      <c r="AO28" s="9">
        <v>1125</v>
      </c>
      <c r="AP28" s="9">
        <v>1365</v>
      </c>
      <c r="AQ28" s="9">
        <v>2203</v>
      </c>
      <c r="AR28" s="10">
        <f>SUM(AF28:AQ28)</f>
        <v>19727</v>
      </c>
      <c r="AS28" s="9"/>
      <c r="AT28" s="9"/>
      <c r="AU28" s="9"/>
      <c r="AV28" s="9"/>
      <c r="AW28" s="9"/>
      <c r="AX28" s="9"/>
      <c r="AY28" s="9"/>
      <c r="AZ28" s="9"/>
      <c r="BA28" s="69"/>
      <c r="BB28" s="69"/>
      <c r="BC28" s="69"/>
      <c r="BD28" s="69"/>
      <c r="BE28" s="10">
        <f>SUM(AS28:BD28)</f>
        <v>0</v>
      </c>
      <c r="BF28" s="9"/>
      <c r="BG28" s="9"/>
      <c r="BH28" s="94"/>
      <c r="BI28" s="69"/>
      <c r="BJ28" s="69"/>
    </row>
    <row r="29" spans="2:62" ht="15" customHeight="1">
      <c r="B29" s="51"/>
      <c r="C29" s="54" t="s">
        <v>94</v>
      </c>
      <c r="D29" s="40"/>
      <c r="E29" s="43" t="s">
        <v>72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>
        <v>0.86026686434395849</v>
      </c>
      <c r="M29" s="11">
        <v>0.98945783132530118</v>
      </c>
      <c r="N29" s="11">
        <v>0.69289164941338854</v>
      </c>
      <c r="O29" s="11">
        <v>0.36699895068205668</v>
      </c>
      <c r="P29" s="11">
        <v>0.53053336768874004</v>
      </c>
      <c r="Q29" s="11">
        <v>0.62827034883720934</v>
      </c>
      <c r="R29" s="12" t="s">
        <v>2</v>
      </c>
      <c r="S29" s="11">
        <v>0.61690023588178156</v>
      </c>
      <c r="T29" s="11">
        <v>0.64121018259362916</v>
      </c>
      <c r="U29" s="11">
        <v>0.69369004188623162</v>
      </c>
      <c r="V29" s="11">
        <v>0.84612454770519896</v>
      </c>
      <c r="W29" s="11">
        <v>0.87932098765432098</v>
      </c>
      <c r="X29" s="11">
        <v>0.71588033933621076</v>
      </c>
      <c r="Y29" s="11">
        <v>0.66653106884979152</v>
      </c>
      <c r="Z29" s="11">
        <v>0.84220868539988214</v>
      </c>
      <c r="AA29" s="11">
        <v>0.83699999999999997</v>
      </c>
      <c r="AB29" s="11">
        <v>0.85599999999999998</v>
      </c>
      <c r="AC29" s="11">
        <v>0.87</v>
      </c>
      <c r="AD29" s="11">
        <v>0.86599999999999999</v>
      </c>
      <c r="AE29" s="12">
        <f>AE27/AE24</f>
        <v>0.76982284956422886</v>
      </c>
      <c r="AF29" s="11">
        <v>0.86199999999999999</v>
      </c>
      <c r="AG29" s="11">
        <v>0.86199999999999999</v>
      </c>
      <c r="AH29" s="11">
        <v>0.86799999999999999</v>
      </c>
      <c r="AI29" s="11">
        <v>0.873</v>
      </c>
      <c r="AJ29" s="11">
        <v>0.92</v>
      </c>
      <c r="AK29" s="11">
        <v>0.91100000000000003</v>
      </c>
      <c r="AL29" s="11">
        <v>0.65900000000000003</v>
      </c>
      <c r="AM29" s="11">
        <v>0.83899999999999997</v>
      </c>
      <c r="AN29" s="11">
        <v>0.8</v>
      </c>
      <c r="AO29" s="11">
        <v>0.81399999999999995</v>
      </c>
      <c r="AP29" s="11">
        <v>0.81799999999999995</v>
      </c>
      <c r="AQ29" s="11">
        <v>0.82799999999999996</v>
      </c>
      <c r="AR29" s="12">
        <f>AR27/AR24</f>
        <v>0.8311618232835587</v>
      </c>
      <c r="AS29" s="11">
        <v>0.81299999999999994</v>
      </c>
      <c r="AT29" s="11">
        <v>0.80800000000000005</v>
      </c>
      <c r="AU29" s="11">
        <v>0.82599999999999996</v>
      </c>
      <c r="AV29" s="11">
        <v>0.85</v>
      </c>
      <c r="AW29" s="11">
        <v>0.82199999999999995</v>
      </c>
      <c r="AX29" s="11">
        <v>0.82899999999999996</v>
      </c>
      <c r="AY29" s="11">
        <v>0.46700000000000003</v>
      </c>
      <c r="AZ29" s="11">
        <v>0.753</v>
      </c>
      <c r="BA29" s="70">
        <v>0.76100000000000001</v>
      </c>
      <c r="BB29" s="70">
        <v>0.71899999999999997</v>
      </c>
      <c r="BC29" s="70">
        <v>0.74099999999999999</v>
      </c>
      <c r="BD29" s="70">
        <v>0.70699999999999996</v>
      </c>
      <c r="BE29" s="12">
        <f>BE27/BE24</f>
        <v>0.74789329344303168</v>
      </c>
      <c r="BF29" s="11">
        <v>0.67600000000000005</v>
      </c>
      <c r="BG29" s="11">
        <v>0.70299999999999996</v>
      </c>
      <c r="BH29" s="70">
        <v>0.73499999999999999</v>
      </c>
      <c r="BI29" s="70">
        <v>0.73899999999999999</v>
      </c>
      <c r="BJ29" s="70">
        <v>0.751</v>
      </c>
    </row>
    <row r="30" spans="2:62" ht="15" customHeight="1">
      <c r="B30" s="51"/>
      <c r="C30" s="52" t="s">
        <v>10</v>
      </c>
      <c r="D30" s="40"/>
      <c r="E30" s="41" t="s">
        <v>70</v>
      </c>
      <c r="F30" s="14" t="s">
        <v>2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14" t="s">
        <v>2</v>
      </c>
      <c r="M30" s="14" t="s">
        <v>2</v>
      </c>
      <c r="N30" s="14" t="s">
        <v>2</v>
      </c>
      <c r="O30" s="14" t="s">
        <v>2</v>
      </c>
      <c r="P30" s="14" t="s">
        <v>2</v>
      </c>
      <c r="Q30" s="14" t="s">
        <v>2</v>
      </c>
      <c r="R30" s="16" t="s">
        <v>2</v>
      </c>
      <c r="S30" s="13">
        <v>543</v>
      </c>
      <c r="T30" s="13">
        <v>592</v>
      </c>
      <c r="U30" s="13">
        <v>571</v>
      </c>
      <c r="V30" s="13">
        <v>329</v>
      </c>
      <c r="W30" s="13">
        <v>459</v>
      </c>
      <c r="X30" s="13">
        <v>620</v>
      </c>
      <c r="Y30" s="13">
        <v>944</v>
      </c>
      <c r="Z30" s="13">
        <v>484</v>
      </c>
      <c r="AA30" s="20">
        <v>697</v>
      </c>
      <c r="AB30" s="20">
        <v>513</v>
      </c>
      <c r="AC30" s="20">
        <v>875</v>
      </c>
      <c r="AD30" s="20">
        <v>816</v>
      </c>
      <c r="AE30" s="21">
        <f>SUM(S30:AD30)</f>
        <v>7443</v>
      </c>
      <c r="AF30" s="20">
        <v>806</v>
      </c>
      <c r="AG30" s="20">
        <v>837</v>
      </c>
      <c r="AH30" s="20">
        <v>1007</v>
      </c>
      <c r="AI30" s="20">
        <v>889</v>
      </c>
      <c r="AJ30" s="20">
        <v>914</v>
      </c>
      <c r="AK30" s="20">
        <v>1065</v>
      </c>
      <c r="AL30" s="20">
        <v>1256</v>
      </c>
      <c r="AM30" s="20">
        <v>706</v>
      </c>
      <c r="AN30" s="20">
        <v>914</v>
      </c>
      <c r="AO30" s="20">
        <v>859</v>
      </c>
      <c r="AP30" s="20">
        <v>1422</v>
      </c>
      <c r="AQ30" s="20">
        <v>1293</v>
      </c>
      <c r="AR30" s="21">
        <f>SUM(AF30:AQ30)</f>
        <v>11968</v>
      </c>
      <c r="AS30" s="20">
        <v>1039</v>
      </c>
      <c r="AT30" s="20">
        <v>1210</v>
      </c>
      <c r="AU30" s="20">
        <v>964</v>
      </c>
      <c r="AV30" s="20">
        <v>837</v>
      </c>
      <c r="AW30" s="20">
        <v>1090</v>
      </c>
      <c r="AX30" s="20">
        <v>982</v>
      </c>
      <c r="AY30" s="20">
        <v>1327</v>
      </c>
      <c r="AZ30" s="20">
        <v>1117</v>
      </c>
      <c r="BA30" s="73">
        <v>1403</v>
      </c>
      <c r="BB30" s="73">
        <v>1179</v>
      </c>
      <c r="BC30" s="73">
        <v>1185</v>
      </c>
      <c r="BD30" s="73">
        <v>1462</v>
      </c>
      <c r="BE30" s="21">
        <f>SUM(AS30:BD30)</f>
        <v>13795</v>
      </c>
      <c r="BF30" s="20">
        <v>1188</v>
      </c>
      <c r="BG30" s="20">
        <v>1446</v>
      </c>
      <c r="BH30" s="73">
        <v>1514</v>
      </c>
      <c r="BI30" s="73">
        <v>1328</v>
      </c>
      <c r="BJ30" s="73">
        <v>1346</v>
      </c>
    </row>
    <row r="31" spans="2:62" ht="15" customHeight="1">
      <c r="B31" s="55"/>
      <c r="C31" s="54" t="s">
        <v>8</v>
      </c>
      <c r="D31" s="44"/>
      <c r="E31" s="43" t="s">
        <v>69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8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17" t="s">
        <v>2</v>
      </c>
      <c r="Z31" s="17" t="s">
        <v>2</v>
      </c>
      <c r="AA31" s="17" t="s">
        <v>1</v>
      </c>
      <c r="AB31" s="17" t="s">
        <v>1</v>
      </c>
      <c r="AC31" s="17" t="s">
        <v>1</v>
      </c>
      <c r="AD31" s="17" t="s">
        <v>1</v>
      </c>
      <c r="AE31" s="18" t="s">
        <v>2</v>
      </c>
      <c r="AF31" s="17">
        <v>263</v>
      </c>
      <c r="AG31" s="17">
        <v>245</v>
      </c>
      <c r="AH31" s="17">
        <v>436</v>
      </c>
      <c r="AI31" s="17">
        <v>560</v>
      </c>
      <c r="AJ31" s="17">
        <v>455</v>
      </c>
      <c r="AK31" s="17">
        <v>445</v>
      </c>
      <c r="AL31" s="17">
        <v>312</v>
      </c>
      <c r="AM31" s="17">
        <v>222</v>
      </c>
      <c r="AN31" s="17">
        <v>217</v>
      </c>
      <c r="AO31" s="17">
        <v>346</v>
      </c>
      <c r="AP31" s="17">
        <v>547</v>
      </c>
      <c r="AQ31" s="17">
        <v>477</v>
      </c>
      <c r="AR31" s="12">
        <f>AR30/AE30</f>
        <v>1.6079537820771195</v>
      </c>
      <c r="AS31" s="64">
        <v>1.2889999999999999</v>
      </c>
      <c r="AT31" s="64">
        <v>1.446</v>
      </c>
      <c r="AU31" s="64">
        <v>0.95699999999999996</v>
      </c>
      <c r="AV31" s="64">
        <v>0.94199999999999995</v>
      </c>
      <c r="AW31" s="64">
        <v>1.1930000000000001</v>
      </c>
      <c r="AX31" s="64">
        <v>0.92200000000000004</v>
      </c>
      <c r="AY31" s="64">
        <v>1.0569999999999999</v>
      </c>
      <c r="AZ31" s="64">
        <v>1.5820000000000001</v>
      </c>
      <c r="BA31" s="72">
        <v>1.5349999999999999</v>
      </c>
      <c r="BB31" s="72">
        <v>1.373</v>
      </c>
      <c r="BC31" s="72">
        <v>0.83299999999999996</v>
      </c>
      <c r="BD31" s="72">
        <v>1.131</v>
      </c>
      <c r="BE31" s="12">
        <f>BE30/AR30</f>
        <v>1.1526570855614973</v>
      </c>
      <c r="BF31" s="64">
        <v>1.143</v>
      </c>
      <c r="BG31" s="64">
        <v>1.1950000000000001</v>
      </c>
      <c r="BH31" s="72">
        <v>1.571</v>
      </c>
      <c r="BI31" s="72">
        <v>1.587</v>
      </c>
      <c r="BJ31" s="72">
        <v>1.2350000000000001</v>
      </c>
    </row>
    <row r="32" spans="2:62" ht="15" customHeigh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62" ht="15" customHeight="1">
      <c r="B33" s="19" t="s">
        <v>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65"/>
      <c r="BB33" s="65"/>
      <c r="BC33" s="65"/>
      <c r="BD33" s="65"/>
      <c r="BE33" s="19"/>
    </row>
    <row r="34" spans="2:62" ht="15" customHeight="1">
      <c r="B34" s="19" t="s">
        <v>155</v>
      </c>
      <c r="C34" s="58"/>
      <c r="D34" s="60"/>
      <c r="E34" s="5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5"/>
      <c r="BB34" s="65"/>
      <c r="BC34" s="65"/>
      <c r="BD34" s="65"/>
      <c r="BE34" s="19"/>
    </row>
    <row r="35" spans="2:62" ht="24.75" customHeight="1">
      <c r="B35" s="178"/>
      <c r="C35" s="178"/>
      <c r="D35" s="177"/>
      <c r="E35" s="178"/>
      <c r="F35" s="136" t="s">
        <v>31</v>
      </c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8"/>
      <c r="R35" s="3" t="s">
        <v>32</v>
      </c>
      <c r="S35" s="136" t="s">
        <v>33</v>
      </c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8"/>
      <c r="AE35" s="3" t="s">
        <v>34</v>
      </c>
      <c r="AF35" s="139" t="s">
        <v>35</v>
      </c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62" t="s">
        <v>114</v>
      </c>
      <c r="AS35" s="140" t="s">
        <v>115</v>
      </c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2"/>
      <c r="BE35" s="62" t="s">
        <v>136</v>
      </c>
      <c r="BF35" s="4" t="s">
        <v>144</v>
      </c>
      <c r="BG35" s="4" t="s">
        <v>146</v>
      </c>
      <c r="BH35" s="67" t="s">
        <v>152</v>
      </c>
      <c r="BI35" s="67" t="s">
        <v>156</v>
      </c>
      <c r="BJ35" s="67" t="s">
        <v>185</v>
      </c>
    </row>
    <row r="36" spans="2:62" ht="15" customHeight="1">
      <c r="B36" s="177"/>
      <c r="C36" s="177"/>
      <c r="D36" s="177"/>
      <c r="E36" s="177"/>
      <c r="F36" s="4" t="s">
        <v>49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58</v>
      </c>
      <c r="P36" s="4" t="s">
        <v>59</v>
      </c>
      <c r="Q36" s="4" t="s">
        <v>60</v>
      </c>
      <c r="R36" s="5" t="s">
        <v>48</v>
      </c>
      <c r="S36" s="4" t="s">
        <v>61</v>
      </c>
      <c r="T36" s="4" t="s">
        <v>62</v>
      </c>
      <c r="U36" s="4" t="s">
        <v>63</v>
      </c>
      <c r="V36" s="4" t="s">
        <v>64</v>
      </c>
      <c r="W36" s="4" t="s">
        <v>53</v>
      </c>
      <c r="X36" s="4" t="s">
        <v>54</v>
      </c>
      <c r="Y36" s="4" t="s">
        <v>55</v>
      </c>
      <c r="Z36" s="4" t="s">
        <v>56</v>
      </c>
      <c r="AA36" s="4" t="s">
        <v>57</v>
      </c>
      <c r="AB36" s="4" t="s">
        <v>58</v>
      </c>
      <c r="AC36" s="4" t="s">
        <v>59</v>
      </c>
      <c r="AD36" s="4" t="s">
        <v>60</v>
      </c>
      <c r="AE36" s="5" t="s">
        <v>48</v>
      </c>
      <c r="AF36" s="4" t="s">
        <v>61</v>
      </c>
      <c r="AG36" s="4" t="s">
        <v>62</v>
      </c>
      <c r="AH36" s="4" t="s">
        <v>63</v>
      </c>
      <c r="AI36" s="4" t="s">
        <v>109</v>
      </c>
      <c r="AJ36" s="4" t="s">
        <v>110</v>
      </c>
      <c r="AK36" s="4" t="s">
        <v>111</v>
      </c>
      <c r="AL36" s="4" t="s">
        <v>112</v>
      </c>
      <c r="AM36" s="4" t="s">
        <v>113</v>
      </c>
      <c r="AN36" s="4" t="s">
        <v>103</v>
      </c>
      <c r="AO36" s="4" t="s">
        <v>105</v>
      </c>
      <c r="AP36" s="4" t="s">
        <v>106</v>
      </c>
      <c r="AQ36" s="4" t="s">
        <v>108</v>
      </c>
      <c r="AR36" s="5" t="s">
        <v>48</v>
      </c>
      <c r="AS36" s="4" t="s">
        <v>61</v>
      </c>
      <c r="AT36" s="4" t="s">
        <v>62</v>
      </c>
      <c r="AU36" s="4" t="s">
        <v>63</v>
      </c>
      <c r="AV36" s="4" t="s">
        <v>109</v>
      </c>
      <c r="AW36" s="4" t="s">
        <v>110</v>
      </c>
      <c r="AX36" s="4" t="s">
        <v>122</v>
      </c>
      <c r="AY36" s="4" t="s">
        <v>124</v>
      </c>
      <c r="AZ36" s="4" t="s">
        <v>126</v>
      </c>
      <c r="BA36" s="67" t="s">
        <v>128</v>
      </c>
      <c r="BB36" s="67" t="s">
        <v>131</v>
      </c>
      <c r="BC36" s="67" t="s">
        <v>133</v>
      </c>
      <c r="BD36" s="67" t="s">
        <v>135</v>
      </c>
      <c r="BE36" s="5" t="s">
        <v>48</v>
      </c>
      <c r="BF36" s="4" t="s">
        <v>61</v>
      </c>
      <c r="BG36" s="4" t="s">
        <v>148</v>
      </c>
      <c r="BH36" s="67" t="s">
        <v>154</v>
      </c>
      <c r="BI36" s="67" t="s">
        <v>157</v>
      </c>
      <c r="BJ36" s="67" t="s">
        <v>186</v>
      </c>
    </row>
    <row r="37" spans="2:62" ht="15" customHeight="1">
      <c r="B37" s="155" t="s">
        <v>101</v>
      </c>
      <c r="C37" s="156"/>
      <c r="D37" s="183" t="s">
        <v>138</v>
      </c>
      <c r="E37" s="184"/>
      <c r="F37" s="14">
        <v>164</v>
      </c>
      <c r="G37" s="14">
        <v>170</v>
      </c>
      <c r="H37" s="14">
        <v>175</v>
      </c>
      <c r="I37" s="14">
        <v>177</v>
      </c>
      <c r="J37" s="14">
        <v>179</v>
      </c>
      <c r="K37" s="14">
        <v>190</v>
      </c>
      <c r="L37" s="14">
        <v>202</v>
      </c>
      <c r="M37" s="14">
        <v>210</v>
      </c>
      <c r="N37" s="14">
        <v>224</v>
      </c>
      <c r="O37" s="14">
        <v>226</v>
      </c>
      <c r="P37" s="14">
        <v>237</v>
      </c>
      <c r="Q37" s="14">
        <v>248</v>
      </c>
      <c r="R37" s="16">
        <f>Q37</f>
        <v>248</v>
      </c>
      <c r="S37" s="14">
        <v>263</v>
      </c>
      <c r="T37" s="14">
        <v>279</v>
      </c>
      <c r="U37" s="14">
        <v>298</v>
      </c>
      <c r="V37" s="14">
        <v>322</v>
      </c>
      <c r="W37" s="14">
        <v>326</v>
      </c>
      <c r="X37" s="14">
        <v>333</v>
      </c>
      <c r="Y37" s="14">
        <v>351</v>
      </c>
      <c r="Z37" s="14">
        <v>363</v>
      </c>
      <c r="AA37" s="14">
        <v>375</v>
      </c>
      <c r="AB37" s="14">
        <v>404</v>
      </c>
      <c r="AC37" s="14">
        <v>410</v>
      </c>
      <c r="AD37" s="14">
        <v>412</v>
      </c>
      <c r="AE37" s="16">
        <f>AD37</f>
        <v>412</v>
      </c>
      <c r="AF37" s="14">
        <v>420</v>
      </c>
      <c r="AG37" s="14">
        <v>426</v>
      </c>
      <c r="AH37" s="14">
        <v>432</v>
      </c>
      <c r="AI37" s="14">
        <v>442</v>
      </c>
      <c r="AJ37" s="14">
        <v>450</v>
      </c>
      <c r="AK37" s="14">
        <v>470</v>
      </c>
      <c r="AL37" s="14">
        <v>482</v>
      </c>
      <c r="AM37" s="14">
        <v>488</v>
      </c>
      <c r="AN37" s="14">
        <v>498</v>
      </c>
      <c r="AO37" s="14">
        <v>504</v>
      </c>
      <c r="AP37" s="14">
        <v>510</v>
      </c>
      <c r="AQ37" s="14">
        <v>522</v>
      </c>
      <c r="AR37" s="16">
        <f>AQ37</f>
        <v>522</v>
      </c>
      <c r="AS37" s="14">
        <v>535</v>
      </c>
      <c r="AT37" s="14">
        <v>545</v>
      </c>
      <c r="AU37" s="14">
        <v>551</v>
      </c>
      <c r="AV37" s="14">
        <v>560</v>
      </c>
      <c r="AW37" s="14">
        <v>568</v>
      </c>
      <c r="AX37" s="14">
        <v>588</v>
      </c>
      <c r="AY37" s="14">
        <v>593</v>
      </c>
      <c r="AZ37" s="14">
        <v>603</v>
      </c>
      <c r="BA37" s="71">
        <v>612</v>
      </c>
      <c r="BB37" s="71">
        <v>618</v>
      </c>
      <c r="BC37" s="71">
        <v>625</v>
      </c>
      <c r="BD37" s="71">
        <v>638</v>
      </c>
      <c r="BE37" s="16">
        <f>BD37</f>
        <v>638</v>
      </c>
      <c r="BF37" s="14">
        <v>646</v>
      </c>
      <c r="BG37" s="14">
        <v>656</v>
      </c>
      <c r="BH37" s="71">
        <v>662</v>
      </c>
      <c r="BI37" s="71">
        <v>666</v>
      </c>
      <c r="BJ37" s="71">
        <v>670</v>
      </c>
    </row>
    <row r="38" spans="2:62" ht="15" customHeight="1">
      <c r="B38" s="49"/>
      <c r="C38" s="50" t="s">
        <v>8</v>
      </c>
      <c r="D38" s="86"/>
      <c r="E38" s="39" t="s">
        <v>140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3" t="s">
        <v>145</v>
      </c>
      <c r="S38" s="84">
        <f t="shared" ref="S38:AD38" si="0">S37/F37</f>
        <v>1.6036585365853659</v>
      </c>
      <c r="T38" s="84">
        <f t="shared" si="0"/>
        <v>1.6411764705882352</v>
      </c>
      <c r="U38" s="84">
        <f t="shared" si="0"/>
        <v>1.7028571428571428</v>
      </c>
      <c r="V38" s="84">
        <f t="shared" si="0"/>
        <v>1.8192090395480225</v>
      </c>
      <c r="W38" s="84">
        <f t="shared" si="0"/>
        <v>1.8212290502793296</v>
      </c>
      <c r="X38" s="84">
        <f t="shared" si="0"/>
        <v>1.7526315789473683</v>
      </c>
      <c r="Y38" s="84">
        <f t="shared" si="0"/>
        <v>1.7376237623762376</v>
      </c>
      <c r="Z38" s="84">
        <f t="shared" si="0"/>
        <v>1.7285714285714286</v>
      </c>
      <c r="AA38" s="84">
        <f t="shared" si="0"/>
        <v>1.6741071428571428</v>
      </c>
      <c r="AB38" s="84">
        <f t="shared" si="0"/>
        <v>1.7876106194690264</v>
      </c>
      <c r="AC38" s="84">
        <f t="shared" si="0"/>
        <v>1.729957805907173</v>
      </c>
      <c r="AD38" s="84">
        <f t="shared" si="0"/>
        <v>1.6612903225806452</v>
      </c>
      <c r="AE38" s="29">
        <f>AE37/R37</f>
        <v>1.6612903225806452</v>
      </c>
      <c r="AF38" s="84">
        <f t="shared" ref="AF38:AP38" si="1">AF37/S37</f>
        <v>1.5969581749049431</v>
      </c>
      <c r="AG38" s="84">
        <f t="shared" si="1"/>
        <v>1.5268817204301075</v>
      </c>
      <c r="AH38" s="84">
        <f t="shared" si="1"/>
        <v>1.4496644295302012</v>
      </c>
      <c r="AI38" s="84">
        <f t="shared" si="1"/>
        <v>1.3726708074534162</v>
      </c>
      <c r="AJ38" s="84">
        <f t="shared" si="1"/>
        <v>1.3803680981595092</v>
      </c>
      <c r="AK38" s="84">
        <f t="shared" si="1"/>
        <v>1.4114114114114114</v>
      </c>
      <c r="AL38" s="84">
        <f t="shared" si="1"/>
        <v>1.3732193732193732</v>
      </c>
      <c r="AM38" s="84">
        <f t="shared" si="1"/>
        <v>1.3443526170798898</v>
      </c>
      <c r="AN38" s="84">
        <f t="shared" si="1"/>
        <v>1.3280000000000001</v>
      </c>
      <c r="AO38" s="84">
        <f t="shared" si="1"/>
        <v>1.2475247524752475</v>
      </c>
      <c r="AP38" s="84">
        <f t="shared" si="1"/>
        <v>1.2439024390243902</v>
      </c>
      <c r="AQ38" s="84">
        <f>AQ37/AD37</f>
        <v>1.266990291262136</v>
      </c>
      <c r="AR38" s="29">
        <f>AR37/AE37</f>
        <v>1.266990291262136</v>
      </c>
      <c r="AS38" s="84">
        <f>AS37/AF37</f>
        <v>1.2738095238095237</v>
      </c>
      <c r="AT38" s="84">
        <f t="shared" ref="AT38:AY38" si="2">AT37/AG37</f>
        <v>1.2793427230046948</v>
      </c>
      <c r="AU38" s="84">
        <f t="shared" si="2"/>
        <v>1.275462962962963</v>
      </c>
      <c r="AV38" s="84">
        <f t="shared" si="2"/>
        <v>1.2669683257918551</v>
      </c>
      <c r="AW38" s="84">
        <f t="shared" si="2"/>
        <v>1.2622222222222221</v>
      </c>
      <c r="AX38" s="84">
        <f t="shared" si="2"/>
        <v>1.2510638297872341</v>
      </c>
      <c r="AY38" s="84">
        <f t="shared" si="2"/>
        <v>1.2302904564315353</v>
      </c>
      <c r="AZ38" s="84">
        <f t="shared" ref="AZ38:BC38" si="3">AZ37/AM37</f>
        <v>1.235655737704918</v>
      </c>
      <c r="BA38" s="84">
        <f t="shared" si="3"/>
        <v>1.2289156626506024</v>
      </c>
      <c r="BB38" s="84">
        <f t="shared" si="3"/>
        <v>1.2261904761904763</v>
      </c>
      <c r="BC38" s="84">
        <f t="shared" si="3"/>
        <v>1.2254901960784315</v>
      </c>
      <c r="BD38" s="84">
        <f>BD37/AQ37</f>
        <v>1.2222222222222223</v>
      </c>
      <c r="BE38" s="29">
        <f>BE37/AR37</f>
        <v>1.2222222222222223</v>
      </c>
      <c r="BF38" s="83">
        <v>1.2070000000000001</v>
      </c>
      <c r="BG38" s="83">
        <v>1.204</v>
      </c>
      <c r="BH38" s="84">
        <v>1.2010000000000001</v>
      </c>
      <c r="BI38" s="84">
        <v>1.1890000000000001</v>
      </c>
      <c r="BJ38" s="84">
        <v>1.18</v>
      </c>
    </row>
    <row r="39" spans="2:62" ht="15" hidden="1" customHeight="1">
      <c r="B39" s="179" t="s">
        <v>17</v>
      </c>
      <c r="C39" s="180"/>
      <c r="D39" s="153" t="s">
        <v>73</v>
      </c>
      <c r="E39" s="154"/>
      <c r="F39" s="9">
        <v>2</v>
      </c>
      <c r="G39" s="9">
        <v>6</v>
      </c>
      <c r="H39" s="9">
        <v>5</v>
      </c>
      <c r="I39" s="9">
        <v>2</v>
      </c>
      <c r="J39" s="9">
        <v>2</v>
      </c>
      <c r="K39" s="9">
        <v>11</v>
      </c>
      <c r="L39" s="9">
        <v>12</v>
      </c>
      <c r="M39" s="9">
        <v>8</v>
      </c>
      <c r="N39" s="9">
        <v>14</v>
      </c>
      <c r="O39" s="9">
        <v>2</v>
      </c>
      <c r="P39" s="9">
        <v>11</v>
      </c>
      <c r="Q39" s="9">
        <v>11</v>
      </c>
      <c r="R39" s="10" t="s">
        <v>2</v>
      </c>
      <c r="S39" s="9">
        <v>15</v>
      </c>
      <c r="T39" s="9">
        <v>16</v>
      </c>
      <c r="U39" s="9">
        <v>19</v>
      </c>
      <c r="V39" s="9">
        <v>24</v>
      </c>
      <c r="W39" s="9">
        <v>4</v>
      </c>
      <c r="X39" s="9">
        <v>7</v>
      </c>
      <c r="Y39" s="9">
        <v>18</v>
      </c>
      <c r="Z39" s="9">
        <v>12</v>
      </c>
      <c r="AA39" s="9">
        <v>12</v>
      </c>
      <c r="AB39" s="9">
        <v>29</v>
      </c>
      <c r="AC39" s="9">
        <v>6</v>
      </c>
      <c r="AD39" s="9">
        <v>2</v>
      </c>
      <c r="AE39" s="10" t="s">
        <v>2</v>
      </c>
      <c r="AF39" s="9">
        <v>8</v>
      </c>
      <c r="AG39" s="9">
        <v>6</v>
      </c>
      <c r="AH39" s="9">
        <v>6</v>
      </c>
      <c r="AI39" s="9">
        <v>10</v>
      </c>
      <c r="AJ39" s="9">
        <v>8</v>
      </c>
      <c r="AK39" s="9">
        <v>20</v>
      </c>
      <c r="AL39" s="9">
        <v>12</v>
      </c>
      <c r="AM39" s="9">
        <v>6</v>
      </c>
      <c r="AN39" s="9">
        <v>10</v>
      </c>
      <c r="AO39" s="9">
        <v>6</v>
      </c>
      <c r="AP39" s="9">
        <v>6</v>
      </c>
      <c r="AQ39" s="9">
        <v>12</v>
      </c>
      <c r="AR39" s="10" t="s">
        <v>0</v>
      </c>
      <c r="AS39" s="9">
        <v>13</v>
      </c>
      <c r="AT39" s="9">
        <v>10</v>
      </c>
      <c r="AU39" s="9">
        <v>6</v>
      </c>
      <c r="AV39" s="9">
        <v>9</v>
      </c>
      <c r="AW39" s="9">
        <v>8</v>
      </c>
      <c r="AX39" s="9">
        <v>20</v>
      </c>
      <c r="AY39" s="9">
        <v>5</v>
      </c>
      <c r="AZ39" s="9">
        <v>10</v>
      </c>
      <c r="BA39" s="69">
        <v>9</v>
      </c>
      <c r="BB39" s="69">
        <v>6</v>
      </c>
      <c r="BC39" s="69">
        <v>7</v>
      </c>
      <c r="BD39" s="69">
        <v>13</v>
      </c>
      <c r="BE39" s="10" t="s">
        <v>0</v>
      </c>
      <c r="BF39" s="9"/>
      <c r="BG39" s="9"/>
      <c r="BH39" s="94"/>
      <c r="BI39" s="69"/>
      <c r="BJ39" s="94"/>
    </row>
    <row r="40" spans="2:62" ht="15" hidden="1" customHeight="1">
      <c r="B40" s="179" t="s">
        <v>13</v>
      </c>
      <c r="C40" s="180"/>
      <c r="D40" s="153" t="s">
        <v>74</v>
      </c>
      <c r="E40" s="154"/>
      <c r="F40" s="9">
        <v>2</v>
      </c>
      <c r="G40" s="9">
        <v>8</v>
      </c>
      <c r="H40" s="9">
        <v>13</v>
      </c>
      <c r="I40" s="9">
        <v>15</v>
      </c>
      <c r="J40" s="9">
        <v>17</v>
      </c>
      <c r="K40" s="9">
        <v>28</v>
      </c>
      <c r="L40" s="9">
        <v>40</v>
      </c>
      <c r="M40" s="9">
        <v>48</v>
      </c>
      <c r="N40" s="9">
        <v>62</v>
      </c>
      <c r="O40" s="9">
        <v>64</v>
      </c>
      <c r="P40" s="9">
        <v>75</v>
      </c>
      <c r="Q40" s="9">
        <v>86</v>
      </c>
      <c r="R40" s="10">
        <f>Q40</f>
        <v>86</v>
      </c>
      <c r="S40" s="9">
        <v>15</v>
      </c>
      <c r="T40" s="9">
        <v>31</v>
      </c>
      <c r="U40" s="9">
        <v>50</v>
      </c>
      <c r="V40" s="9">
        <v>74</v>
      </c>
      <c r="W40" s="9">
        <v>78</v>
      </c>
      <c r="X40" s="9">
        <v>85</v>
      </c>
      <c r="Y40" s="9">
        <v>103</v>
      </c>
      <c r="Z40" s="9">
        <v>155</v>
      </c>
      <c r="AA40" s="9">
        <v>127</v>
      </c>
      <c r="AB40" s="9">
        <v>156</v>
      </c>
      <c r="AC40" s="9">
        <v>162</v>
      </c>
      <c r="AD40" s="9">
        <v>164</v>
      </c>
      <c r="AE40" s="10">
        <f>AD40</f>
        <v>164</v>
      </c>
      <c r="AF40" s="9">
        <v>8</v>
      </c>
      <c r="AG40" s="9">
        <v>14</v>
      </c>
      <c r="AH40" s="9">
        <v>20</v>
      </c>
      <c r="AI40" s="9">
        <v>30</v>
      </c>
      <c r="AJ40" s="9">
        <v>38</v>
      </c>
      <c r="AK40" s="9">
        <v>58</v>
      </c>
      <c r="AL40" s="9">
        <v>70</v>
      </c>
      <c r="AM40" s="9">
        <v>76</v>
      </c>
      <c r="AN40" s="9">
        <v>86</v>
      </c>
      <c r="AO40" s="9">
        <v>92</v>
      </c>
      <c r="AP40" s="9">
        <v>98</v>
      </c>
      <c r="AQ40" s="9">
        <v>110</v>
      </c>
      <c r="AR40" s="10">
        <f>AQ40</f>
        <v>110</v>
      </c>
      <c r="AS40" s="9">
        <v>13</v>
      </c>
      <c r="AT40" s="9">
        <v>23</v>
      </c>
      <c r="AU40" s="9">
        <v>29</v>
      </c>
      <c r="AV40" s="9">
        <v>38</v>
      </c>
      <c r="AW40" s="9">
        <v>46</v>
      </c>
      <c r="AX40" s="9">
        <v>66</v>
      </c>
      <c r="AY40" s="9">
        <v>71</v>
      </c>
      <c r="AZ40" s="9">
        <v>81</v>
      </c>
      <c r="BA40" s="69">
        <v>90</v>
      </c>
      <c r="BB40" s="69">
        <v>96</v>
      </c>
      <c r="BC40" s="69">
        <v>103</v>
      </c>
      <c r="BD40" s="69">
        <v>116</v>
      </c>
      <c r="BE40" s="10">
        <f>BD40</f>
        <v>116</v>
      </c>
      <c r="BF40" s="9"/>
      <c r="BG40" s="9"/>
      <c r="BH40" s="94"/>
      <c r="BI40" s="69"/>
      <c r="BJ40" s="94"/>
    </row>
    <row r="41" spans="2:62" ht="15" customHeight="1">
      <c r="B41" s="173" t="s">
        <v>14</v>
      </c>
      <c r="C41" s="174"/>
      <c r="D41" s="175" t="s">
        <v>149</v>
      </c>
      <c r="E41" s="144"/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>
        <v>1027804</v>
      </c>
      <c r="M41" s="22">
        <v>1045005</v>
      </c>
      <c r="N41" s="22">
        <v>1065309</v>
      </c>
      <c r="O41" s="22">
        <v>1075390</v>
      </c>
      <c r="P41" s="22">
        <v>1261715</v>
      </c>
      <c r="Q41" s="22">
        <v>1273755</v>
      </c>
      <c r="R41" s="23">
        <f>Q41</f>
        <v>1273755</v>
      </c>
      <c r="S41" s="22">
        <v>1331626</v>
      </c>
      <c r="T41" s="22">
        <v>1364444</v>
      </c>
      <c r="U41" s="22">
        <v>1431542</v>
      </c>
      <c r="V41" s="22">
        <v>1468651</v>
      </c>
      <c r="W41" s="22">
        <v>1484540</v>
      </c>
      <c r="X41" s="22">
        <v>1498952</v>
      </c>
      <c r="Y41" s="22">
        <v>1563224</v>
      </c>
      <c r="Z41" s="22">
        <v>1599028</v>
      </c>
      <c r="AA41" s="22">
        <v>1614747</v>
      </c>
      <c r="AB41" s="22">
        <v>1643715</v>
      </c>
      <c r="AC41" s="22">
        <v>1680364</v>
      </c>
      <c r="AD41" s="22">
        <v>1756583</v>
      </c>
      <c r="AE41" s="23">
        <f>AD41</f>
        <v>1756583</v>
      </c>
      <c r="AF41" s="22">
        <v>1800591</v>
      </c>
      <c r="AG41" s="22">
        <v>1826620</v>
      </c>
      <c r="AH41" s="22">
        <v>1848770</v>
      </c>
      <c r="AI41" s="22">
        <v>1873705</v>
      </c>
      <c r="AJ41" s="22">
        <v>1914250</v>
      </c>
      <c r="AK41" s="22">
        <v>1932964</v>
      </c>
      <c r="AL41" s="22">
        <v>1978112</v>
      </c>
      <c r="AM41" s="22">
        <v>1993127</v>
      </c>
      <c r="AN41" s="22">
        <v>2040239</v>
      </c>
      <c r="AO41" s="22">
        <v>2079369</v>
      </c>
      <c r="AP41" s="22">
        <v>2098230</v>
      </c>
      <c r="AQ41" s="22">
        <v>2112301</v>
      </c>
      <c r="AR41" s="23">
        <f>AQ41</f>
        <v>2112301</v>
      </c>
      <c r="AS41" s="22">
        <v>2149629</v>
      </c>
      <c r="AT41" s="22">
        <v>2385545</v>
      </c>
      <c r="AU41" s="22">
        <v>2438626</v>
      </c>
      <c r="AV41" s="22">
        <v>2468664</v>
      </c>
      <c r="AW41" s="22">
        <v>2518791</v>
      </c>
      <c r="AX41" s="22">
        <v>2552509</v>
      </c>
      <c r="AY41" s="22">
        <v>2612609</v>
      </c>
      <c r="AZ41" s="22">
        <v>2649008</v>
      </c>
      <c r="BA41" s="79">
        <v>2722123</v>
      </c>
      <c r="BB41" s="79">
        <v>2804603</v>
      </c>
      <c r="BC41" s="79">
        <v>2863683</v>
      </c>
      <c r="BD41" s="79">
        <v>2895263</v>
      </c>
      <c r="BE41" s="23">
        <f>BD41</f>
        <v>2895263</v>
      </c>
      <c r="BF41" s="22">
        <v>2938163</v>
      </c>
      <c r="BG41" s="22">
        <v>3030367</v>
      </c>
      <c r="BH41" s="79">
        <v>3060129</v>
      </c>
      <c r="BI41" s="79">
        <v>3082514</v>
      </c>
      <c r="BJ41" s="79">
        <v>3130089</v>
      </c>
    </row>
    <row r="42" spans="2:62" ht="15" customHeight="1">
      <c r="B42" s="49"/>
      <c r="C42" s="50" t="s">
        <v>8</v>
      </c>
      <c r="D42" s="80"/>
      <c r="E42" s="39" t="s">
        <v>140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145</v>
      </c>
      <c r="S42" s="84" t="s">
        <v>145</v>
      </c>
      <c r="T42" s="84" t="s">
        <v>145</v>
      </c>
      <c r="U42" s="84" t="s">
        <v>145</v>
      </c>
      <c r="V42" s="84" t="s">
        <v>145</v>
      </c>
      <c r="W42" s="84" t="s">
        <v>145</v>
      </c>
      <c r="X42" s="84" t="s">
        <v>145</v>
      </c>
      <c r="Y42" s="84">
        <f t="shared" ref="Y42:AD42" si="4">Y41/L41</f>
        <v>1.5209358982841086</v>
      </c>
      <c r="Z42" s="84">
        <f t="shared" si="4"/>
        <v>1.5301630135740978</v>
      </c>
      <c r="AA42" s="84">
        <f t="shared" si="4"/>
        <v>1.5157545838812965</v>
      </c>
      <c r="AB42" s="84">
        <f t="shared" si="4"/>
        <v>1.5284826900008368</v>
      </c>
      <c r="AC42" s="84">
        <f t="shared" si="4"/>
        <v>1.3318094815390162</v>
      </c>
      <c r="AD42" s="84">
        <f t="shared" si="4"/>
        <v>1.3790587671883525</v>
      </c>
      <c r="AE42" s="23" t="s">
        <v>145</v>
      </c>
      <c r="AF42" s="84">
        <f t="shared" ref="AF42:AQ42" si="5">AF41/S41</f>
        <v>1.352174709715791</v>
      </c>
      <c r="AG42" s="84">
        <f t="shared" si="5"/>
        <v>1.3387284490972147</v>
      </c>
      <c r="AH42" s="84">
        <f t="shared" si="5"/>
        <v>1.291453551485042</v>
      </c>
      <c r="AI42" s="84">
        <f t="shared" si="5"/>
        <v>1.2758000369046152</v>
      </c>
      <c r="AJ42" s="84">
        <f t="shared" si="5"/>
        <v>1.2894566667115739</v>
      </c>
      <c r="AK42" s="84">
        <f t="shared" si="5"/>
        <v>1.2895436278146331</v>
      </c>
      <c r="AL42" s="84">
        <f t="shared" si="5"/>
        <v>1.2654053417808324</v>
      </c>
      <c r="AM42" s="84">
        <f t="shared" si="5"/>
        <v>1.2464616004222566</v>
      </c>
      <c r="AN42" s="84">
        <f t="shared" si="5"/>
        <v>1.2635038182452112</v>
      </c>
      <c r="AO42" s="84">
        <f t="shared" si="5"/>
        <v>1.2650422974785775</v>
      </c>
      <c r="AP42" s="84">
        <f t="shared" si="5"/>
        <v>1.2486758821303003</v>
      </c>
      <c r="AQ42" s="84">
        <f t="shared" si="5"/>
        <v>1.2025056601367541</v>
      </c>
      <c r="AR42" s="29">
        <f>AR41/AE41</f>
        <v>1.2025056601367541</v>
      </c>
      <c r="AS42" s="84">
        <f t="shared" ref="AS42:AY42" si="6">AS41/AF41</f>
        <v>1.1938463537805086</v>
      </c>
      <c r="AT42" s="84">
        <f t="shared" si="6"/>
        <v>1.3059886566445129</v>
      </c>
      <c r="AU42" s="84">
        <f t="shared" si="6"/>
        <v>1.3190532083493349</v>
      </c>
      <c r="AV42" s="84">
        <f t="shared" si="6"/>
        <v>1.3175307745883156</v>
      </c>
      <c r="AW42" s="84">
        <f t="shared" si="6"/>
        <v>1.3158108919942537</v>
      </c>
      <c r="AX42" s="84">
        <f t="shared" si="6"/>
        <v>1.3205155398652018</v>
      </c>
      <c r="AY42" s="84">
        <f t="shared" si="6"/>
        <v>1.3207588852400673</v>
      </c>
      <c r="AZ42" s="84">
        <f t="shared" ref="AZ42:BB42" si="7">AZ41/AM41</f>
        <v>1.3290713537070142</v>
      </c>
      <c r="BA42" s="84">
        <f t="shared" si="7"/>
        <v>1.33421770684709</v>
      </c>
      <c r="BB42" s="84">
        <f t="shared" si="7"/>
        <v>1.348775998872735</v>
      </c>
      <c r="BC42" s="84">
        <f>BC41/AP41</f>
        <v>1.3648089103673096</v>
      </c>
      <c r="BD42" s="84">
        <f>BD41/AQ41</f>
        <v>1.3706678167552826</v>
      </c>
      <c r="BE42" s="29">
        <f>BE41/AR41</f>
        <v>1.3706678167552826</v>
      </c>
      <c r="BF42" s="83">
        <v>1.367</v>
      </c>
      <c r="BG42" s="83">
        <v>1.27</v>
      </c>
      <c r="BH42" s="84">
        <v>1.2549999999999999</v>
      </c>
      <c r="BI42" s="84">
        <v>1.2490000000000001</v>
      </c>
      <c r="BJ42" s="84">
        <v>1.2430000000000001</v>
      </c>
    </row>
    <row r="43" spans="2:62" ht="15" customHeight="1">
      <c r="B43" s="173" t="s">
        <v>15</v>
      </c>
      <c r="C43" s="174"/>
      <c r="D43" s="176" t="s">
        <v>75</v>
      </c>
      <c r="E43" s="176"/>
      <c r="F43" s="27" t="s">
        <v>2</v>
      </c>
      <c r="G43" s="24" t="s">
        <v>2</v>
      </c>
      <c r="H43" s="24" t="s">
        <v>2</v>
      </c>
      <c r="I43" s="24" t="s">
        <v>2</v>
      </c>
      <c r="J43" s="24" t="s">
        <v>2</v>
      </c>
      <c r="K43" s="24" t="s">
        <v>2</v>
      </c>
      <c r="L43" s="24" t="s">
        <v>2</v>
      </c>
      <c r="M43" s="24" t="s">
        <v>2</v>
      </c>
      <c r="N43" s="24" t="s">
        <v>2</v>
      </c>
      <c r="O43" s="24" t="s">
        <v>2</v>
      </c>
      <c r="P43" s="24" t="s">
        <v>2</v>
      </c>
      <c r="Q43" s="24" t="s">
        <v>2</v>
      </c>
      <c r="R43" s="25" t="s">
        <v>2</v>
      </c>
      <c r="S43" s="24">
        <v>6</v>
      </c>
      <c r="T43" s="24">
        <v>11</v>
      </c>
      <c r="U43" s="24">
        <v>18</v>
      </c>
      <c r="V43" s="24">
        <v>24</v>
      </c>
      <c r="W43" s="24">
        <v>42</v>
      </c>
      <c r="X43" s="24">
        <v>68</v>
      </c>
      <c r="Y43" s="24">
        <v>77</v>
      </c>
      <c r="Z43" s="24">
        <v>82</v>
      </c>
      <c r="AA43" s="24">
        <v>87</v>
      </c>
      <c r="AB43" s="24">
        <v>98</v>
      </c>
      <c r="AC43" s="24">
        <v>110</v>
      </c>
      <c r="AD43" s="24">
        <v>144</v>
      </c>
      <c r="AE43" s="25">
        <f>AD43</f>
        <v>144</v>
      </c>
      <c r="AF43" s="24">
        <v>2</v>
      </c>
      <c r="AG43" s="24">
        <v>5</v>
      </c>
      <c r="AH43" s="24">
        <v>17</v>
      </c>
      <c r="AI43" s="24">
        <v>26</v>
      </c>
      <c r="AJ43" s="24">
        <v>43</v>
      </c>
      <c r="AK43" s="24">
        <v>92</v>
      </c>
      <c r="AL43" s="24">
        <v>101</v>
      </c>
      <c r="AM43" s="24">
        <v>107</v>
      </c>
      <c r="AN43" s="24">
        <v>110</v>
      </c>
      <c r="AO43" s="24">
        <v>118</v>
      </c>
      <c r="AP43" s="24">
        <v>126</v>
      </c>
      <c r="AQ43" s="24">
        <v>162</v>
      </c>
      <c r="AR43" s="25">
        <f>AQ43</f>
        <v>162</v>
      </c>
      <c r="AS43" s="24">
        <v>2</v>
      </c>
      <c r="AT43" s="24">
        <v>5</v>
      </c>
      <c r="AU43" s="24">
        <v>11</v>
      </c>
      <c r="AV43" s="24">
        <v>20</v>
      </c>
      <c r="AW43" s="24">
        <v>27</v>
      </c>
      <c r="AX43" s="24">
        <v>65</v>
      </c>
      <c r="AY43" s="24">
        <v>73</v>
      </c>
      <c r="AZ43" s="24">
        <v>77</v>
      </c>
      <c r="BA43" s="74">
        <v>84</v>
      </c>
      <c r="BB43" s="74">
        <v>88</v>
      </c>
      <c r="BC43" s="74">
        <v>99</v>
      </c>
      <c r="BD43" s="74">
        <v>122</v>
      </c>
      <c r="BE43" s="25">
        <f>BD43</f>
        <v>122</v>
      </c>
      <c r="BF43" s="24">
        <v>2</v>
      </c>
      <c r="BG43" s="24">
        <v>6</v>
      </c>
      <c r="BH43" s="74">
        <v>15</v>
      </c>
      <c r="BI43" s="74">
        <v>18</v>
      </c>
      <c r="BJ43" s="74">
        <v>20</v>
      </c>
    </row>
    <row r="44" spans="2:62" ht="15" customHeight="1">
      <c r="B44" s="49"/>
      <c r="C44" s="50" t="s">
        <v>8</v>
      </c>
      <c r="D44" s="85"/>
      <c r="E44" s="39" t="s">
        <v>140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145</v>
      </c>
      <c r="S44" s="84" t="s">
        <v>145</v>
      </c>
      <c r="T44" s="84" t="s">
        <v>145</v>
      </c>
      <c r="U44" s="84" t="s">
        <v>145</v>
      </c>
      <c r="V44" s="84" t="s">
        <v>145</v>
      </c>
      <c r="W44" s="84" t="s">
        <v>145</v>
      </c>
      <c r="X44" s="84" t="s">
        <v>145</v>
      </c>
      <c r="Y44" s="84" t="s">
        <v>145</v>
      </c>
      <c r="Z44" s="84" t="s">
        <v>145</v>
      </c>
      <c r="AA44" s="84" t="s">
        <v>145</v>
      </c>
      <c r="AB44" s="84" t="s">
        <v>145</v>
      </c>
      <c r="AC44" s="84" t="s">
        <v>145</v>
      </c>
      <c r="AD44" s="84" t="s">
        <v>145</v>
      </c>
      <c r="AE44" s="25" t="s">
        <v>145</v>
      </c>
      <c r="AF44" s="84">
        <f t="shared" ref="AF44:AQ44" si="8">AF43/S43</f>
        <v>0.33333333333333331</v>
      </c>
      <c r="AG44" s="84">
        <f t="shared" si="8"/>
        <v>0.45454545454545453</v>
      </c>
      <c r="AH44" s="84">
        <f t="shared" si="8"/>
        <v>0.94444444444444442</v>
      </c>
      <c r="AI44" s="84">
        <f t="shared" si="8"/>
        <v>1.0833333333333333</v>
      </c>
      <c r="AJ44" s="84">
        <f t="shared" si="8"/>
        <v>1.0238095238095237</v>
      </c>
      <c r="AK44" s="84">
        <f t="shared" si="8"/>
        <v>1.3529411764705883</v>
      </c>
      <c r="AL44" s="84">
        <f t="shared" si="8"/>
        <v>1.3116883116883118</v>
      </c>
      <c r="AM44" s="84">
        <f t="shared" si="8"/>
        <v>1.3048780487804879</v>
      </c>
      <c r="AN44" s="84">
        <f t="shared" si="8"/>
        <v>1.264367816091954</v>
      </c>
      <c r="AO44" s="84">
        <f t="shared" si="8"/>
        <v>1.2040816326530612</v>
      </c>
      <c r="AP44" s="84">
        <f t="shared" si="8"/>
        <v>1.1454545454545455</v>
      </c>
      <c r="AQ44" s="84">
        <f t="shared" si="8"/>
        <v>1.125</v>
      </c>
      <c r="AR44" s="29">
        <f>AR43/AE43</f>
        <v>1.125</v>
      </c>
      <c r="AS44" s="84">
        <f t="shared" ref="AS44:AY44" si="9">AS43/AF43</f>
        <v>1</v>
      </c>
      <c r="AT44" s="84">
        <f t="shared" si="9"/>
        <v>1</v>
      </c>
      <c r="AU44" s="84">
        <f t="shared" si="9"/>
        <v>0.6470588235294118</v>
      </c>
      <c r="AV44" s="84">
        <f t="shared" si="9"/>
        <v>0.76923076923076927</v>
      </c>
      <c r="AW44" s="84">
        <f t="shared" si="9"/>
        <v>0.62790697674418605</v>
      </c>
      <c r="AX44" s="84">
        <f t="shared" si="9"/>
        <v>0.70652173913043481</v>
      </c>
      <c r="AY44" s="84">
        <f t="shared" si="9"/>
        <v>0.72277227722772275</v>
      </c>
      <c r="AZ44" s="84">
        <f t="shared" ref="AZ44:BE44" si="10">AZ43/AM43</f>
        <v>0.71962616822429903</v>
      </c>
      <c r="BA44" s="84">
        <f t="shared" si="10"/>
        <v>0.76363636363636367</v>
      </c>
      <c r="BB44" s="84">
        <f t="shared" si="10"/>
        <v>0.74576271186440679</v>
      </c>
      <c r="BC44" s="84">
        <f t="shared" si="10"/>
        <v>0.7857142857142857</v>
      </c>
      <c r="BD44" s="84">
        <f t="shared" si="10"/>
        <v>0.75308641975308643</v>
      </c>
      <c r="BE44" s="29">
        <f t="shared" si="10"/>
        <v>0.75308641975308643</v>
      </c>
      <c r="BF44" s="83">
        <v>1</v>
      </c>
      <c r="BG44" s="83">
        <v>1.2</v>
      </c>
      <c r="BH44" s="84">
        <v>1.3640000000000001</v>
      </c>
      <c r="BI44" s="84">
        <v>0.9</v>
      </c>
      <c r="BJ44" s="84">
        <v>0.74099999999999999</v>
      </c>
    </row>
    <row r="45" spans="2:62" ht="15" customHeight="1">
      <c r="B45" s="155" t="s">
        <v>16</v>
      </c>
      <c r="C45" s="156"/>
      <c r="D45" s="126" t="s">
        <v>76</v>
      </c>
      <c r="E45" s="127"/>
      <c r="F45" s="14">
        <v>52</v>
      </c>
      <c r="G45" s="14">
        <v>55</v>
      </c>
      <c r="H45" s="14">
        <v>58</v>
      </c>
      <c r="I45" s="14">
        <v>59</v>
      </c>
      <c r="J45" s="14">
        <v>60</v>
      </c>
      <c r="K45" s="14">
        <v>67</v>
      </c>
      <c r="L45" s="14">
        <v>72</v>
      </c>
      <c r="M45" s="14">
        <v>74</v>
      </c>
      <c r="N45" s="14">
        <v>77</v>
      </c>
      <c r="O45" s="14">
        <v>79</v>
      </c>
      <c r="P45" s="14">
        <v>81</v>
      </c>
      <c r="Q45" s="14">
        <v>93</v>
      </c>
      <c r="R45" s="16">
        <v>93</v>
      </c>
      <c r="S45" s="14">
        <v>95</v>
      </c>
      <c r="T45" s="14">
        <v>96</v>
      </c>
      <c r="U45" s="14">
        <v>98</v>
      </c>
      <c r="V45" s="14">
        <v>99</v>
      </c>
      <c r="W45" s="14">
        <v>103</v>
      </c>
      <c r="X45" s="14">
        <v>108</v>
      </c>
      <c r="Y45" s="14">
        <v>110</v>
      </c>
      <c r="Z45" s="14">
        <v>114</v>
      </c>
      <c r="AA45" s="14">
        <v>116</v>
      </c>
      <c r="AB45" s="14">
        <v>119</v>
      </c>
      <c r="AC45" s="14">
        <v>123</v>
      </c>
      <c r="AD45" s="14">
        <v>128</v>
      </c>
      <c r="AE45" s="16">
        <f>AD45</f>
        <v>128</v>
      </c>
      <c r="AF45" s="14">
        <v>129</v>
      </c>
      <c r="AG45" s="14">
        <v>130</v>
      </c>
      <c r="AH45" s="14">
        <v>134</v>
      </c>
      <c r="AI45" s="14">
        <v>135</v>
      </c>
      <c r="AJ45" s="14">
        <v>136</v>
      </c>
      <c r="AK45" s="14">
        <v>151</v>
      </c>
      <c r="AL45" s="14">
        <v>152</v>
      </c>
      <c r="AM45" s="14">
        <v>154</v>
      </c>
      <c r="AN45" s="14">
        <v>155</v>
      </c>
      <c r="AO45" s="14">
        <v>156</v>
      </c>
      <c r="AP45" s="14">
        <v>157</v>
      </c>
      <c r="AQ45" s="14">
        <v>165</v>
      </c>
      <c r="AR45" s="16">
        <f>AQ45</f>
        <v>165</v>
      </c>
      <c r="AS45" s="14">
        <v>166</v>
      </c>
      <c r="AT45" s="14">
        <v>167</v>
      </c>
      <c r="AU45" s="14">
        <v>168</v>
      </c>
      <c r="AV45" s="14">
        <v>172</v>
      </c>
      <c r="AW45" s="14">
        <v>174</v>
      </c>
      <c r="AX45" s="14">
        <v>184</v>
      </c>
      <c r="AY45" s="14">
        <v>185</v>
      </c>
      <c r="AZ45" s="14">
        <v>186</v>
      </c>
      <c r="BA45" s="71">
        <v>190</v>
      </c>
      <c r="BB45" s="71">
        <v>191</v>
      </c>
      <c r="BC45" s="71">
        <v>192</v>
      </c>
      <c r="BD45" s="71">
        <v>201</v>
      </c>
      <c r="BE45" s="16">
        <f>BD45</f>
        <v>201</v>
      </c>
      <c r="BF45" s="14">
        <v>202</v>
      </c>
      <c r="BG45" s="14">
        <v>203</v>
      </c>
      <c r="BH45" s="71">
        <v>206</v>
      </c>
      <c r="BI45" s="71">
        <v>208</v>
      </c>
      <c r="BJ45" s="71">
        <v>209</v>
      </c>
    </row>
    <row r="46" spans="2:62" ht="15" customHeight="1">
      <c r="B46" s="56"/>
      <c r="C46" s="57" t="s">
        <v>17</v>
      </c>
      <c r="D46" s="45"/>
      <c r="E46" s="46" t="s">
        <v>139</v>
      </c>
      <c r="F46" s="17">
        <v>2</v>
      </c>
      <c r="G46" s="17">
        <v>3</v>
      </c>
      <c r="H46" s="17">
        <v>3</v>
      </c>
      <c r="I46" s="17">
        <v>1</v>
      </c>
      <c r="J46" s="17">
        <v>1</v>
      </c>
      <c r="K46" s="17">
        <v>7</v>
      </c>
      <c r="L46" s="17">
        <v>5</v>
      </c>
      <c r="M46" s="17">
        <v>2</v>
      </c>
      <c r="N46" s="17">
        <v>3</v>
      </c>
      <c r="O46" s="17">
        <v>2</v>
      </c>
      <c r="P46" s="17">
        <v>2</v>
      </c>
      <c r="Q46" s="17">
        <v>12</v>
      </c>
      <c r="R46" s="18" t="s">
        <v>2</v>
      </c>
      <c r="S46" s="17">
        <v>2</v>
      </c>
      <c r="T46" s="17">
        <v>1</v>
      </c>
      <c r="U46" s="17">
        <v>2</v>
      </c>
      <c r="V46" s="17">
        <v>1</v>
      </c>
      <c r="W46" s="17">
        <v>4</v>
      </c>
      <c r="X46" s="17">
        <v>5</v>
      </c>
      <c r="Y46" s="17">
        <v>2</v>
      </c>
      <c r="Z46" s="17">
        <v>4</v>
      </c>
      <c r="AA46" s="17">
        <v>2</v>
      </c>
      <c r="AB46" s="17">
        <v>3</v>
      </c>
      <c r="AC46" s="17">
        <v>4</v>
      </c>
      <c r="AD46" s="17">
        <v>5</v>
      </c>
      <c r="AE46" s="18" t="s">
        <v>2</v>
      </c>
      <c r="AF46" s="17">
        <v>1</v>
      </c>
      <c r="AG46" s="17">
        <v>1</v>
      </c>
      <c r="AH46" s="17">
        <v>4</v>
      </c>
      <c r="AI46" s="17">
        <v>1</v>
      </c>
      <c r="AJ46" s="17">
        <v>1</v>
      </c>
      <c r="AK46" s="17">
        <v>15</v>
      </c>
      <c r="AL46" s="17">
        <v>1</v>
      </c>
      <c r="AM46" s="17">
        <v>2</v>
      </c>
      <c r="AN46" s="17">
        <v>1</v>
      </c>
      <c r="AO46" s="17">
        <v>1</v>
      </c>
      <c r="AP46" s="17">
        <v>1</v>
      </c>
      <c r="AQ46" s="17">
        <v>8</v>
      </c>
      <c r="AR46" s="18" t="s">
        <v>0</v>
      </c>
      <c r="AS46" s="17">
        <v>1</v>
      </c>
      <c r="AT46" s="17">
        <v>1</v>
      </c>
      <c r="AU46" s="17">
        <v>1</v>
      </c>
      <c r="AV46" s="17">
        <v>4</v>
      </c>
      <c r="AW46" s="17">
        <v>2</v>
      </c>
      <c r="AX46" s="17">
        <v>10</v>
      </c>
      <c r="AY46" s="17">
        <v>1</v>
      </c>
      <c r="AZ46" s="17">
        <v>1</v>
      </c>
      <c r="BA46" s="75">
        <v>4</v>
      </c>
      <c r="BB46" s="75">
        <v>1</v>
      </c>
      <c r="BC46" s="75">
        <v>1</v>
      </c>
      <c r="BD46" s="75">
        <v>9</v>
      </c>
      <c r="BE46" s="18" t="s">
        <v>0</v>
      </c>
      <c r="BF46" s="17">
        <v>1</v>
      </c>
      <c r="BG46" s="17">
        <v>1</v>
      </c>
      <c r="BH46" s="75">
        <v>3</v>
      </c>
      <c r="BI46" s="75">
        <v>2</v>
      </c>
      <c r="BJ46" s="75">
        <v>1</v>
      </c>
    </row>
    <row r="47" spans="2:62" ht="1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62" ht="15" customHeight="1">
      <c r="B48" s="19" t="s">
        <v>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65"/>
      <c r="BB48" s="65"/>
      <c r="BC48" s="65"/>
      <c r="BD48" s="65"/>
      <c r="BE48" s="19"/>
    </row>
    <row r="49" spans="2:62" ht="15" customHeight="1">
      <c r="B49" s="19" t="s">
        <v>98</v>
      </c>
      <c r="C49" s="19"/>
      <c r="D49" s="3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5"/>
      <c r="BB49" s="65"/>
      <c r="BC49" s="65"/>
      <c r="BD49" s="65"/>
      <c r="BE49" s="19"/>
    </row>
    <row r="50" spans="2:62" ht="24.75" customHeight="1">
      <c r="B50" s="162"/>
      <c r="C50" s="163"/>
      <c r="D50" s="162"/>
      <c r="E50" s="163"/>
      <c r="F50" s="136" t="s">
        <v>31</v>
      </c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8"/>
      <c r="R50" s="3" t="s">
        <v>32</v>
      </c>
      <c r="S50" s="136" t="s">
        <v>33</v>
      </c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8"/>
      <c r="AE50" s="3" t="s">
        <v>34</v>
      </c>
      <c r="AF50" s="139" t="s">
        <v>35</v>
      </c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62" t="s">
        <v>114</v>
      </c>
      <c r="AS50" s="140" t="s">
        <v>115</v>
      </c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2"/>
      <c r="BE50" s="62" t="s">
        <v>136</v>
      </c>
      <c r="BF50" s="4" t="s">
        <v>144</v>
      </c>
      <c r="BG50" s="4" t="s">
        <v>146</v>
      </c>
      <c r="BH50" s="67" t="s">
        <v>152</v>
      </c>
      <c r="BI50" s="67" t="s">
        <v>156</v>
      </c>
      <c r="BJ50" s="67" t="s">
        <v>185</v>
      </c>
    </row>
    <row r="51" spans="2:62" ht="15" customHeight="1">
      <c r="B51" s="164"/>
      <c r="C51" s="165"/>
      <c r="D51" s="164"/>
      <c r="E51" s="165"/>
      <c r="F51" s="4" t="s">
        <v>49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55</v>
      </c>
      <c r="M51" s="4" t="s">
        <v>56</v>
      </c>
      <c r="N51" s="4" t="s">
        <v>57</v>
      </c>
      <c r="O51" s="4" t="s">
        <v>58</v>
      </c>
      <c r="P51" s="4" t="s">
        <v>59</v>
      </c>
      <c r="Q51" s="4" t="s">
        <v>60</v>
      </c>
      <c r="R51" s="5" t="s">
        <v>48</v>
      </c>
      <c r="S51" s="4" t="s">
        <v>61</v>
      </c>
      <c r="T51" s="4" t="s">
        <v>62</v>
      </c>
      <c r="U51" s="4" t="s">
        <v>63</v>
      </c>
      <c r="V51" s="4" t="s">
        <v>64</v>
      </c>
      <c r="W51" s="4" t="s">
        <v>53</v>
      </c>
      <c r="X51" s="4" t="s">
        <v>54</v>
      </c>
      <c r="Y51" s="4" t="s">
        <v>55</v>
      </c>
      <c r="Z51" s="4" t="s">
        <v>56</v>
      </c>
      <c r="AA51" s="4" t="s">
        <v>57</v>
      </c>
      <c r="AB51" s="4" t="s">
        <v>58</v>
      </c>
      <c r="AC51" s="4" t="s">
        <v>59</v>
      </c>
      <c r="AD51" s="4" t="s">
        <v>60</v>
      </c>
      <c r="AE51" s="5" t="s">
        <v>48</v>
      </c>
      <c r="AF51" s="4" t="s">
        <v>61</v>
      </c>
      <c r="AG51" s="4" t="s">
        <v>62</v>
      </c>
      <c r="AH51" s="4" t="s">
        <v>63</v>
      </c>
      <c r="AI51" s="4" t="s">
        <v>64</v>
      </c>
      <c r="AJ51" s="4" t="s">
        <v>53</v>
      </c>
      <c r="AK51" s="4" t="s">
        <v>54</v>
      </c>
      <c r="AL51" s="4" t="s">
        <v>55</v>
      </c>
      <c r="AM51" s="4" t="s">
        <v>56</v>
      </c>
      <c r="AN51" s="4" t="s">
        <v>103</v>
      </c>
      <c r="AO51" s="4" t="s">
        <v>105</v>
      </c>
      <c r="AP51" s="4" t="s">
        <v>106</v>
      </c>
      <c r="AQ51" s="4" t="s">
        <v>108</v>
      </c>
      <c r="AR51" s="5" t="s">
        <v>48</v>
      </c>
      <c r="AS51" s="4" t="s">
        <v>61</v>
      </c>
      <c r="AT51" s="4" t="s">
        <v>62</v>
      </c>
      <c r="AU51" s="4" t="s">
        <v>63</v>
      </c>
      <c r="AV51" s="4" t="s">
        <v>109</v>
      </c>
      <c r="AW51" s="4" t="s">
        <v>110</v>
      </c>
      <c r="AX51" s="4" t="s">
        <v>122</v>
      </c>
      <c r="AY51" s="4" t="s">
        <v>124</v>
      </c>
      <c r="AZ51" s="4" t="s">
        <v>126</v>
      </c>
      <c r="BA51" s="67" t="s">
        <v>128</v>
      </c>
      <c r="BB51" s="67" t="s">
        <v>131</v>
      </c>
      <c r="BC51" s="67" t="s">
        <v>133</v>
      </c>
      <c r="BD51" s="67" t="s">
        <v>135</v>
      </c>
      <c r="BE51" s="5" t="s">
        <v>48</v>
      </c>
      <c r="BF51" s="4" t="s">
        <v>61</v>
      </c>
      <c r="BG51" s="4" t="s">
        <v>148</v>
      </c>
      <c r="BH51" s="67" t="s">
        <v>154</v>
      </c>
      <c r="BI51" s="67" t="s">
        <v>158</v>
      </c>
      <c r="BJ51" s="67" t="s">
        <v>187</v>
      </c>
    </row>
    <row r="52" spans="2:62" ht="15" customHeight="1">
      <c r="B52" s="155" t="s">
        <v>18</v>
      </c>
      <c r="C52" s="156"/>
      <c r="D52" s="126" t="s">
        <v>77</v>
      </c>
      <c r="E52" s="127"/>
      <c r="F52" s="14">
        <v>5</v>
      </c>
      <c r="G52" s="14">
        <v>6</v>
      </c>
      <c r="H52" s="14">
        <v>27</v>
      </c>
      <c r="I52" s="26">
        <v>29</v>
      </c>
      <c r="J52" s="14">
        <v>39</v>
      </c>
      <c r="K52" s="14">
        <v>119</v>
      </c>
      <c r="L52" s="14">
        <v>6</v>
      </c>
      <c r="M52" s="14">
        <v>5</v>
      </c>
      <c r="N52" s="26">
        <v>5</v>
      </c>
      <c r="O52" s="14">
        <v>1</v>
      </c>
      <c r="P52" s="14">
        <v>2</v>
      </c>
      <c r="Q52" s="14">
        <v>38</v>
      </c>
      <c r="R52" s="16">
        <v>282</v>
      </c>
      <c r="S52" s="14">
        <v>8</v>
      </c>
      <c r="T52" s="14">
        <v>6</v>
      </c>
      <c r="U52" s="14">
        <v>42</v>
      </c>
      <c r="V52" s="26">
        <v>44</v>
      </c>
      <c r="W52" s="14">
        <v>54</v>
      </c>
      <c r="X52" s="14">
        <v>133</v>
      </c>
      <c r="Y52" s="14">
        <v>5</v>
      </c>
      <c r="Z52" s="14">
        <v>6</v>
      </c>
      <c r="AA52" s="26">
        <v>2</v>
      </c>
      <c r="AB52" s="14">
        <v>2</v>
      </c>
      <c r="AC52" s="14">
        <v>5</v>
      </c>
      <c r="AD52" s="14">
        <v>36</v>
      </c>
      <c r="AE52" s="16">
        <f>SUM(S52:AD52)</f>
        <v>343</v>
      </c>
      <c r="AF52" s="14">
        <v>9</v>
      </c>
      <c r="AG52" s="14">
        <v>26</v>
      </c>
      <c r="AH52" s="14">
        <v>67</v>
      </c>
      <c r="AI52" s="14">
        <v>53</v>
      </c>
      <c r="AJ52" s="14">
        <v>74</v>
      </c>
      <c r="AK52" s="14">
        <v>151</v>
      </c>
      <c r="AL52" s="14">
        <v>7</v>
      </c>
      <c r="AM52" s="14">
        <v>9</v>
      </c>
      <c r="AN52" s="14">
        <v>2</v>
      </c>
      <c r="AO52" s="14">
        <v>4</v>
      </c>
      <c r="AP52" s="14">
        <v>7</v>
      </c>
      <c r="AQ52" s="14">
        <v>59</v>
      </c>
      <c r="AR52" s="16">
        <f>SUM(AF52:AQ52)</f>
        <v>468</v>
      </c>
      <c r="AS52" s="14">
        <v>9</v>
      </c>
      <c r="AT52" s="14">
        <v>23</v>
      </c>
      <c r="AU52" s="14">
        <v>59</v>
      </c>
      <c r="AV52" s="14">
        <v>69</v>
      </c>
      <c r="AW52" s="14">
        <v>87</v>
      </c>
      <c r="AX52" s="14">
        <v>171</v>
      </c>
      <c r="AY52" s="14">
        <v>3</v>
      </c>
      <c r="AZ52" s="14">
        <v>5</v>
      </c>
      <c r="BA52" s="71">
        <v>5</v>
      </c>
      <c r="BB52" s="71">
        <v>4</v>
      </c>
      <c r="BC52" s="71">
        <v>8</v>
      </c>
      <c r="BD52" s="71">
        <v>53</v>
      </c>
      <c r="BE52" s="16">
        <f>SUM(AS52:BD52)</f>
        <v>496</v>
      </c>
      <c r="BF52" s="14">
        <v>27</v>
      </c>
      <c r="BG52" s="14">
        <v>43</v>
      </c>
      <c r="BH52" s="71">
        <v>67</v>
      </c>
      <c r="BI52" s="71">
        <v>104</v>
      </c>
      <c r="BJ52" s="71">
        <v>83</v>
      </c>
    </row>
    <row r="53" spans="2:62" ht="15" customHeight="1">
      <c r="B53" s="173" t="s">
        <v>19</v>
      </c>
      <c r="C53" s="174"/>
      <c r="D53" s="161" t="s">
        <v>78</v>
      </c>
      <c r="E53" s="144"/>
      <c r="F53" s="24">
        <v>5</v>
      </c>
      <c r="G53" s="24">
        <v>11</v>
      </c>
      <c r="H53" s="24">
        <v>38</v>
      </c>
      <c r="I53" s="24">
        <v>67</v>
      </c>
      <c r="J53" s="24">
        <v>106</v>
      </c>
      <c r="K53" s="24">
        <v>225</v>
      </c>
      <c r="L53" s="24">
        <v>231</v>
      </c>
      <c r="M53" s="24">
        <v>236</v>
      </c>
      <c r="N53" s="24">
        <v>241</v>
      </c>
      <c r="O53" s="24">
        <v>242</v>
      </c>
      <c r="P53" s="24">
        <v>244</v>
      </c>
      <c r="Q53" s="24">
        <v>282</v>
      </c>
      <c r="R53" s="25">
        <f>Q53</f>
        <v>282</v>
      </c>
      <c r="S53" s="24">
        <v>8</v>
      </c>
      <c r="T53" s="24">
        <v>14</v>
      </c>
      <c r="U53" s="24">
        <v>56</v>
      </c>
      <c r="V53" s="27">
        <v>100</v>
      </c>
      <c r="W53" s="24">
        <v>154</v>
      </c>
      <c r="X53" s="24">
        <v>287</v>
      </c>
      <c r="Y53" s="24">
        <v>292</v>
      </c>
      <c r="Z53" s="24">
        <v>298</v>
      </c>
      <c r="AA53" s="27">
        <v>300</v>
      </c>
      <c r="AB53" s="24">
        <v>302</v>
      </c>
      <c r="AC53" s="24">
        <v>307</v>
      </c>
      <c r="AD53" s="24">
        <v>343</v>
      </c>
      <c r="AE53" s="25">
        <f>AD53</f>
        <v>343</v>
      </c>
      <c r="AF53" s="24">
        <v>9</v>
      </c>
      <c r="AG53" s="24">
        <v>35</v>
      </c>
      <c r="AH53" s="24">
        <v>102</v>
      </c>
      <c r="AI53" s="24">
        <v>155</v>
      </c>
      <c r="AJ53" s="24">
        <v>229</v>
      </c>
      <c r="AK53" s="24">
        <v>380</v>
      </c>
      <c r="AL53" s="24">
        <v>387</v>
      </c>
      <c r="AM53" s="24">
        <v>396</v>
      </c>
      <c r="AN53" s="24">
        <v>398</v>
      </c>
      <c r="AO53" s="24">
        <v>402</v>
      </c>
      <c r="AP53" s="24">
        <v>409</v>
      </c>
      <c r="AQ53" s="24">
        <v>468</v>
      </c>
      <c r="AR53" s="25">
        <f>AQ53</f>
        <v>468</v>
      </c>
      <c r="AS53" s="24">
        <v>9</v>
      </c>
      <c r="AT53" s="24">
        <v>32</v>
      </c>
      <c r="AU53" s="24">
        <v>79</v>
      </c>
      <c r="AV53" s="24">
        <v>160</v>
      </c>
      <c r="AW53" s="24">
        <v>247</v>
      </c>
      <c r="AX53" s="24">
        <v>418</v>
      </c>
      <c r="AY53" s="24">
        <v>421</v>
      </c>
      <c r="AZ53" s="24">
        <v>426</v>
      </c>
      <c r="BA53" s="74">
        <v>431</v>
      </c>
      <c r="BB53" s="74">
        <v>435</v>
      </c>
      <c r="BC53" s="74">
        <v>443</v>
      </c>
      <c r="BD53" s="74">
        <v>496</v>
      </c>
      <c r="BE53" s="25">
        <f>BD53</f>
        <v>496</v>
      </c>
      <c r="BF53" s="24">
        <v>27</v>
      </c>
      <c r="BG53" s="24">
        <v>70</v>
      </c>
      <c r="BH53" s="74">
        <v>137</v>
      </c>
      <c r="BI53" s="74">
        <v>241</v>
      </c>
      <c r="BJ53" s="74">
        <v>324</v>
      </c>
    </row>
    <row r="54" spans="2:62" ht="15" hidden="1" customHeight="1">
      <c r="B54" s="179" t="s">
        <v>8</v>
      </c>
      <c r="C54" s="180"/>
      <c r="D54" s="153" t="s">
        <v>141</v>
      </c>
      <c r="E54" s="154"/>
      <c r="F54" s="24">
        <v>1</v>
      </c>
      <c r="G54" s="24">
        <v>-10</v>
      </c>
      <c r="H54" s="24">
        <v>1</v>
      </c>
      <c r="I54" s="24">
        <v>10</v>
      </c>
      <c r="J54" s="24">
        <v>5</v>
      </c>
      <c r="K54" s="24">
        <v>53</v>
      </c>
      <c r="L54" s="24">
        <v>52</v>
      </c>
      <c r="M54" s="24">
        <v>56</v>
      </c>
      <c r="N54" s="24">
        <v>57</v>
      </c>
      <c r="O54" s="24">
        <v>53</v>
      </c>
      <c r="P54" s="24">
        <v>53</v>
      </c>
      <c r="Q54" s="24">
        <v>66</v>
      </c>
      <c r="R54" s="25">
        <f>Q54</f>
        <v>66</v>
      </c>
      <c r="S54" s="24">
        <v>3</v>
      </c>
      <c r="T54" s="24">
        <v>3</v>
      </c>
      <c r="U54" s="24">
        <v>18</v>
      </c>
      <c r="V54" s="24">
        <v>33</v>
      </c>
      <c r="W54" s="24">
        <v>48</v>
      </c>
      <c r="X54" s="24">
        <v>62</v>
      </c>
      <c r="Y54" s="24">
        <v>61</v>
      </c>
      <c r="Z54" s="24">
        <v>62</v>
      </c>
      <c r="AA54" s="24">
        <v>59</v>
      </c>
      <c r="AB54" s="24">
        <v>60</v>
      </c>
      <c r="AC54" s="24">
        <v>63</v>
      </c>
      <c r="AD54" s="24">
        <v>61</v>
      </c>
      <c r="AE54" s="25">
        <f>AD54</f>
        <v>61</v>
      </c>
      <c r="AF54" s="24">
        <v>1</v>
      </c>
      <c r="AG54" s="24">
        <v>21</v>
      </c>
      <c r="AH54" s="24">
        <v>46</v>
      </c>
      <c r="AI54" s="24">
        <v>55</v>
      </c>
      <c r="AJ54" s="24">
        <v>75</v>
      </c>
      <c r="AK54" s="24">
        <v>93</v>
      </c>
      <c r="AL54" s="24">
        <v>95</v>
      </c>
      <c r="AM54" s="24">
        <v>98</v>
      </c>
      <c r="AN54" s="24">
        <v>98</v>
      </c>
      <c r="AO54" s="24">
        <v>100</v>
      </c>
      <c r="AP54" s="24">
        <v>102</v>
      </c>
      <c r="AQ54" s="24">
        <v>125</v>
      </c>
      <c r="AR54" s="25">
        <f>AQ54</f>
        <v>125</v>
      </c>
      <c r="AS54" s="9">
        <v>0</v>
      </c>
      <c r="AT54" s="9">
        <v>-3</v>
      </c>
      <c r="AU54" s="9">
        <v>-23</v>
      </c>
      <c r="AV54" s="9">
        <v>5</v>
      </c>
      <c r="AW54" s="9">
        <v>18</v>
      </c>
      <c r="AX54" s="9">
        <v>38</v>
      </c>
      <c r="AY54" s="9">
        <v>34</v>
      </c>
      <c r="AZ54" s="9">
        <v>30</v>
      </c>
      <c r="BA54" s="69">
        <v>33</v>
      </c>
      <c r="BB54" s="69">
        <v>33</v>
      </c>
      <c r="BC54" s="69">
        <v>34</v>
      </c>
      <c r="BD54" s="69">
        <v>23</v>
      </c>
      <c r="BE54" s="10">
        <f>BD54</f>
        <v>23</v>
      </c>
      <c r="BF54" s="9"/>
      <c r="BG54" s="9"/>
      <c r="BH54" s="69"/>
      <c r="BI54" s="69"/>
      <c r="BJ54" s="69"/>
    </row>
    <row r="55" spans="2:62" ht="15" customHeight="1">
      <c r="B55" s="82"/>
      <c r="C55" s="57" t="s">
        <v>8</v>
      </c>
      <c r="D55" s="81"/>
      <c r="E55" s="46" t="s">
        <v>142</v>
      </c>
      <c r="F55" s="70" t="s">
        <v>145</v>
      </c>
      <c r="G55" s="70" t="s">
        <v>145</v>
      </c>
      <c r="H55" s="70" t="s">
        <v>145</v>
      </c>
      <c r="I55" s="70" t="s">
        <v>145</v>
      </c>
      <c r="J55" s="70" t="s">
        <v>145</v>
      </c>
      <c r="K55" s="70" t="s">
        <v>145</v>
      </c>
      <c r="L55" s="70" t="s">
        <v>145</v>
      </c>
      <c r="M55" s="70" t="s">
        <v>145</v>
      </c>
      <c r="N55" s="70" t="s">
        <v>145</v>
      </c>
      <c r="O55" s="70" t="s">
        <v>145</v>
      </c>
      <c r="P55" s="70" t="s">
        <v>145</v>
      </c>
      <c r="Q55" s="70" t="s">
        <v>145</v>
      </c>
      <c r="R55" s="91" t="s">
        <v>145</v>
      </c>
      <c r="S55" s="70">
        <f t="shared" ref="S55" si="11">S53/F53</f>
        <v>1.6</v>
      </c>
      <c r="T55" s="70">
        <f t="shared" ref="T55" si="12">T53/G53</f>
        <v>1.2727272727272727</v>
      </c>
      <c r="U55" s="70">
        <f t="shared" ref="U55" si="13">U53/H53</f>
        <v>1.4736842105263157</v>
      </c>
      <c r="V55" s="70">
        <f t="shared" ref="V55" si="14">V53/I53</f>
        <v>1.4925373134328359</v>
      </c>
      <c r="W55" s="70">
        <f t="shared" ref="W55" si="15">W53/J53</f>
        <v>1.4528301886792452</v>
      </c>
      <c r="X55" s="70">
        <f t="shared" ref="X55" si="16">X53/K53</f>
        <v>1.2755555555555556</v>
      </c>
      <c r="Y55" s="70">
        <f t="shared" ref="Y55" si="17">Y53/L53</f>
        <v>1.2640692640692641</v>
      </c>
      <c r="Z55" s="70">
        <f t="shared" ref="Z55" si="18">Z53/M53</f>
        <v>1.2627118644067796</v>
      </c>
      <c r="AA55" s="70">
        <f t="shared" ref="AA55" si="19">AA53/N53</f>
        <v>1.2448132780082988</v>
      </c>
      <c r="AB55" s="70">
        <f t="shared" ref="AB55" si="20">AB53/O53</f>
        <v>1.2479338842975207</v>
      </c>
      <c r="AC55" s="70">
        <f t="shared" ref="AC55" si="21">AC53/P53</f>
        <v>1.2581967213114753</v>
      </c>
      <c r="AD55" s="70">
        <f t="shared" ref="AD55" si="22">AD53/Q53</f>
        <v>1.2163120567375887</v>
      </c>
      <c r="AE55" s="91">
        <f>AE53/R53</f>
        <v>1.2163120567375887</v>
      </c>
      <c r="AF55" s="70">
        <f t="shared" ref="AF55" si="23">AF53/S53</f>
        <v>1.125</v>
      </c>
      <c r="AG55" s="70">
        <f t="shared" ref="AG55" si="24">AG53/T53</f>
        <v>2.5</v>
      </c>
      <c r="AH55" s="70">
        <f t="shared" ref="AH55" si="25">AH53/U53</f>
        <v>1.8214285714285714</v>
      </c>
      <c r="AI55" s="70">
        <f t="shared" ref="AI55" si="26">AI53/V53</f>
        <v>1.55</v>
      </c>
      <c r="AJ55" s="70">
        <f t="shared" ref="AJ55" si="27">AJ53/W53</f>
        <v>1.4870129870129871</v>
      </c>
      <c r="AK55" s="70">
        <f t="shared" ref="AK55" si="28">AK53/X53</f>
        <v>1.3240418118466899</v>
      </c>
      <c r="AL55" s="70">
        <f t="shared" ref="AL55" si="29">AL53/Y53</f>
        <v>1.3253424657534247</v>
      </c>
      <c r="AM55" s="70">
        <f t="shared" ref="AM55" si="30">AM53/Z53</f>
        <v>1.3288590604026846</v>
      </c>
      <c r="AN55" s="70">
        <f t="shared" ref="AN55" si="31">AN53/AA53</f>
        <v>1.3266666666666667</v>
      </c>
      <c r="AO55" s="70">
        <f t="shared" ref="AO55" si="32">AO53/AB53</f>
        <v>1.3311258278145695</v>
      </c>
      <c r="AP55" s="70">
        <f t="shared" ref="AP55" si="33">AP53/AC53</f>
        <v>1.3322475570032573</v>
      </c>
      <c r="AQ55" s="70">
        <f t="shared" ref="AQ55" si="34">AQ53/AD53</f>
        <v>1.3644314868804666</v>
      </c>
      <c r="AR55" s="91">
        <f>AR53/AE53</f>
        <v>1.3644314868804666</v>
      </c>
      <c r="AS55" s="70">
        <f t="shared" ref="AS55:BC55" si="35">AS53/AF53</f>
        <v>1</v>
      </c>
      <c r="AT55" s="70">
        <f t="shared" si="35"/>
        <v>0.91428571428571426</v>
      </c>
      <c r="AU55" s="70">
        <f t="shared" si="35"/>
        <v>0.77450980392156865</v>
      </c>
      <c r="AV55" s="70">
        <f t="shared" si="35"/>
        <v>1.032258064516129</v>
      </c>
      <c r="AW55" s="70">
        <f t="shared" si="35"/>
        <v>1.0786026200873362</v>
      </c>
      <c r="AX55" s="70">
        <f t="shared" si="35"/>
        <v>1.1000000000000001</v>
      </c>
      <c r="AY55" s="70">
        <f t="shared" si="35"/>
        <v>1.0878552971576227</v>
      </c>
      <c r="AZ55" s="70">
        <f t="shared" si="35"/>
        <v>1.0757575757575757</v>
      </c>
      <c r="BA55" s="70">
        <f t="shared" si="35"/>
        <v>1.0829145728643217</v>
      </c>
      <c r="BB55" s="70">
        <f t="shared" si="35"/>
        <v>1.0820895522388059</v>
      </c>
      <c r="BC55" s="70">
        <f t="shared" si="35"/>
        <v>1.0831295843520783</v>
      </c>
      <c r="BD55" s="70">
        <f>BD53/AQ53</f>
        <v>1.0598290598290598</v>
      </c>
      <c r="BE55" s="91">
        <f>BE53/AR53</f>
        <v>1.0598290598290598</v>
      </c>
      <c r="BF55" s="11">
        <v>3</v>
      </c>
      <c r="BG55" s="11">
        <v>2.1880000000000002</v>
      </c>
      <c r="BH55" s="70">
        <v>1.5049999999999999</v>
      </c>
      <c r="BI55" s="70">
        <v>1.506</v>
      </c>
      <c r="BJ55" s="70">
        <v>1.3120000000000001</v>
      </c>
    </row>
    <row r="56" spans="2:62" ht="15" hidden="1" customHeight="1">
      <c r="B56" s="155" t="s">
        <v>95</v>
      </c>
      <c r="C56" s="156"/>
      <c r="D56" s="126" t="s">
        <v>80</v>
      </c>
      <c r="E56" s="127"/>
      <c r="F56" s="14">
        <v>153</v>
      </c>
      <c r="G56" s="14">
        <v>170</v>
      </c>
      <c r="H56" s="14">
        <v>160</v>
      </c>
      <c r="I56" s="26">
        <v>151</v>
      </c>
      <c r="J56" s="14">
        <v>126</v>
      </c>
      <c r="K56" s="14">
        <v>24</v>
      </c>
      <c r="L56" s="14">
        <v>26</v>
      </c>
      <c r="M56" s="14">
        <v>30</v>
      </c>
      <c r="N56" s="26">
        <v>55</v>
      </c>
      <c r="O56" s="14">
        <v>109</v>
      </c>
      <c r="P56" s="14">
        <v>155</v>
      </c>
      <c r="Q56" s="14">
        <v>151</v>
      </c>
      <c r="R56" s="16">
        <f>Q56</f>
        <v>151</v>
      </c>
      <c r="S56" s="14">
        <v>191</v>
      </c>
      <c r="T56" s="14">
        <v>223</v>
      </c>
      <c r="U56" s="14">
        <v>212</v>
      </c>
      <c r="V56" s="26">
        <v>181</v>
      </c>
      <c r="W56" s="14">
        <v>136</v>
      </c>
      <c r="X56" s="14">
        <v>14</v>
      </c>
      <c r="Y56" s="14">
        <v>22</v>
      </c>
      <c r="Z56" s="14">
        <v>40</v>
      </c>
      <c r="AA56" s="26">
        <v>85</v>
      </c>
      <c r="AB56" s="14">
        <v>140</v>
      </c>
      <c r="AC56" s="14">
        <v>187</v>
      </c>
      <c r="AD56" s="14">
        <v>195</v>
      </c>
      <c r="AE56" s="16">
        <f>AD56</f>
        <v>195</v>
      </c>
      <c r="AF56" s="14">
        <v>235</v>
      </c>
      <c r="AG56" s="14">
        <v>280</v>
      </c>
      <c r="AH56" s="14">
        <v>235</v>
      </c>
      <c r="AI56" s="14">
        <v>207</v>
      </c>
      <c r="AJ56" s="14">
        <v>149</v>
      </c>
      <c r="AK56" s="14">
        <v>19</v>
      </c>
      <c r="AL56" s="14">
        <v>25</v>
      </c>
      <c r="AM56" s="14">
        <v>43</v>
      </c>
      <c r="AN56" s="14">
        <v>98</v>
      </c>
      <c r="AO56" s="14">
        <v>154</v>
      </c>
      <c r="AP56" s="14">
        <v>204</v>
      </c>
      <c r="AQ56" s="14">
        <v>187</v>
      </c>
      <c r="AR56" s="16">
        <f>AQ56</f>
        <v>187</v>
      </c>
      <c r="AS56" s="14">
        <v>209</v>
      </c>
      <c r="AT56" s="14">
        <v>262</v>
      </c>
      <c r="AU56" s="14">
        <v>250</v>
      </c>
      <c r="AV56" s="14">
        <v>227</v>
      </c>
      <c r="AW56" s="14">
        <v>159</v>
      </c>
      <c r="AX56" s="14">
        <v>20</v>
      </c>
      <c r="AY56" s="14">
        <v>36</v>
      </c>
      <c r="AZ56" s="14">
        <v>64</v>
      </c>
      <c r="BA56" s="71">
        <v>118</v>
      </c>
      <c r="BB56" s="71">
        <v>173</v>
      </c>
      <c r="BC56" s="71">
        <v>244</v>
      </c>
      <c r="BD56" s="71">
        <v>278</v>
      </c>
      <c r="BE56" s="16">
        <f>BD56</f>
        <v>278</v>
      </c>
      <c r="BF56" s="14"/>
      <c r="BG56" s="14"/>
      <c r="BH56" s="71"/>
      <c r="BI56" s="71"/>
      <c r="BJ56" s="71"/>
    </row>
    <row r="57" spans="2:62" ht="15" hidden="1" customHeight="1">
      <c r="B57" s="128" t="s">
        <v>8</v>
      </c>
      <c r="C57" s="129"/>
      <c r="D57" s="130" t="s">
        <v>79</v>
      </c>
      <c r="E57" s="131"/>
      <c r="F57" s="17">
        <v>37</v>
      </c>
      <c r="G57" s="17">
        <v>57</v>
      </c>
      <c r="H57" s="17">
        <v>49</v>
      </c>
      <c r="I57" s="17">
        <v>40</v>
      </c>
      <c r="J57" s="17">
        <v>49</v>
      </c>
      <c r="K57" s="17">
        <v>11</v>
      </c>
      <c r="L57" s="17">
        <v>11</v>
      </c>
      <c r="M57" s="17">
        <v>6</v>
      </c>
      <c r="N57" s="17">
        <v>20</v>
      </c>
      <c r="O57" s="17">
        <v>37</v>
      </c>
      <c r="P57" s="17">
        <v>49</v>
      </c>
      <c r="Q57" s="17">
        <v>28</v>
      </c>
      <c r="R57" s="18">
        <f>Q57</f>
        <v>28</v>
      </c>
      <c r="S57" s="17">
        <v>38</v>
      </c>
      <c r="T57" s="17">
        <v>53</v>
      </c>
      <c r="U57" s="17">
        <v>52</v>
      </c>
      <c r="V57" s="17">
        <v>30</v>
      </c>
      <c r="W57" s="17">
        <v>10</v>
      </c>
      <c r="X57" s="17">
        <v>-10</v>
      </c>
      <c r="Y57" s="17">
        <v>-4</v>
      </c>
      <c r="Z57" s="17">
        <v>10</v>
      </c>
      <c r="AA57" s="17">
        <v>30</v>
      </c>
      <c r="AB57" s="17">
        <v>31</v>
      </c>
      <c r="AC57" s="17">
        <v>32</v>
      </c>
      <c r="AD57" s="17">
        <v>44</v>
      </c>
      <c r="AE57" s="18">
        <f>AD57</f>
        <v>44</v>
      </c>
      <c r="AF57" s="17">
        <v>44</v>
      </c>
      <c r="AG57" s="17">
        <v>57</v>
      </c>
      <c r="AH57" s="17">
        <v>23</v>
      </c>
      <c r="AI57" s="17">
        <v>26</v>
      </c>
      <c r="AJ57" s="17">
        <v>13</v>
      </c>
      <c r="AK57" s="17">
        <v>5</v>
      </c>
      <c r="AL57" s="17">
        <v>3</v>
      </c>
      <c r="AM57" s="17">
        <v>3</v>
      </c>
      <c r="AN57" s="17">
        <v>13</v>
      </c>
      <c r="AO57" s="17">
        <v>14</v>
      </c>
      <c r="AP57" s="17">
        <v>17</v>
      </c>
      <c r="AQ57" s="17">
        <v>-8</v>
      </c>
      <c r="AR57" s="18">
        <f>AQ57</f>
        <v>-8</v>
      </c>
      <c r="AS57" s="17">
        <v>-26</v>
      </c>
      <c r="AT57" s="17">
        <v>-18</v>
      </c>
      <c r="AU57" s="17">
        <v>15</v>
      </c>
      <c r="AV57" s="17">
        <v>20</v>
      </c>
      <c r="AW57" s="17">
        <v>10</v>
      </c>
      <c r="AX57" s="17">
        <v>1</v>
      </c>
      <c r="AY57" s="17">
        <v>11</v>
      </c>
      <c r="AZ57" s="17">
        <v>21</v>
      </c>
      <c r="BA57" s="75">
        <v>20</v>
      </c>
      <c r="BB57" s="75">
        <v>19</v>
      </c>
      <c r="BC57" s="75">
        <v>40</v>
      </c>
      <c r="BD57" s="75">
        <v>91</v>
      </c>
      <c r="BE57" s="18">
        <f>BD57</f>
        <v>91</v>
      </c>
      <c r="BF57" s="17"/>
      <c r="BG57" s="17"/>
      <c r="BH57" s="75"/>
      <c r="BI57" s="75"/>
      <c r="BJ57" s="75"/>
    </row>
    <row r="58" spans="2:62" ht="15" customHeigh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  <c r="BF58" s="19"/>
      <c r="BG58" s="19"/>
      <c r="BH58" s="78"/>
      <c r="BI58" s="78"/>
      <c r="BJ58" s="78"/>
    </row>
    <row r="59" spans="2:62" ht="15" customHeight="1">
      <c r="B59" s="19" t="s">
        <v>100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65"/>
      <c r="BB59" s="65"/>
      <c r="BC59" s="65"/>
      <c r="BD59" s="65"/>
      <c r="BE59" s="19"/>
    </row>
    <row r="60" spans="2:62" ht="15" customHeight="1">
      <c r="B60" s="19" t="s">
        <v>99</v>
      </c>
      <c r="C60" s="19"/>
      <c r="D60" s="3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5"/>
      <c r="BB60" s="65"/>
      <c r="BC60" s="65"/>
      <c r="BD60" s="65"/>
      <c r="BE60" s="19"/>
    </row>
    <row r="61" spans="2:62" ht="24.75" customHeight="1">
      <c r="B61" s="157"/>
      <c r="C61" s="158"/>
      <c r="D61" s="157"/>
      <c r="E61" s="158"/>
      <c r="F61" s="136" t="s">
        <v>31</v>
      </c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8"/>
      <c r="R61" s="3" t="s">
        <v>32</v>
      </c>
      <c r="S61" s="136" t="s">
        <v>33</v>
      </c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8"/>
      <c r="AE61" s="3" t="s">
        <v>34</v>
      </c>
      <c r="AF61" s="139" t="s">
        <v>35</v>
      </c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62" t="s">
        <v>114</v>
      </c>
      <c r="AS61" s="140" t="s">
        <v>115</v>
      </c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2"/>
      <c r="BE61" s="62" t="s">
        <v>136</v>
      </c>
      <c r="BF61" s="4" t="s">
        <v>144</v>
      </c>
      <c r="BG61" s="4" t="s">
        <v>146</v>
      </c>
      <c r="BH61" s="67" t="s">
        <v>152</v>
      </c>
      <c r="BI61" s="67" t="s">
        <v>156</v>
      </c>
      <c r="BJ61" s="67" t="s">
        <v>185</v>
      </c>
    </row>
    <row r="62" spans="2:62" ht="15" customHeight="1">
      <c r="B62" s="159"/>
      <c r="C62" s="160"/>
      <c r="D62" s="159"/>
      <c r="E62" s="160"/>
      <c r="F62" s="4" t="s">
        <v>49</v>
      </c>
      <c r="G62" s="4" t="s">
        <v>50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  <c r="M62" s="4" t="s">
        <v>56</v>
      </c>
      <c r="N62" s="4" t="s">
        <v>57</v>
      </c>
      <c r="O62" s="4" t="s">
        <v>58</v>
      </c>
      <c r="P62" s="4" t="s">
        <v>59</v>
      </c>
      <c r="Q62" s="4" t="s">
        <v>60</v>
      </c>
      <c r="R62" s="5" t="s">
        <v>48</v>
      </c>
      <c r="S62" s="4" t="s">
        <v>61</v>
      </c>
      <c r="T62" s="4" t="s">
        <v>62</v>
      </c>
      <c r="U62" s="4" t="s">
        <v>63</v>
      </c>
      <c r="V62" s="4" t="s">
        <v>64</v>
      </c>
      <c r="W62" s="4" t="s">
        <v>53</v>
      </c>
      <c r="X62" s="4" t="s">
        <v>54</v>
      </c>
      <c r="Y62" s="4" t="s">
        <v>55</v>
      </c>
      <c r="Z62" s="4" t="s">
        <v>56</v>
      </c>
      <c r="AA62" s="4" t="s">
        <v>57</v>
      </c>
      <c r="AB62" s="4" t="s">
        <v>58</v>
      </c>
      <c r="AC62" s="4" t="s">
        <v>59</v>
      </c>
      <c r="AD62" s="4" t="s">
        <v>60</v>
      </c>
      <c r="AE62" s="5" t="s">
        <v>48</v>
      </c>
      <c r="AF62" s="4" t="s">
        <v>61</v>
      </c>
      <c r="AG62" s="4" t="s">
        <v>62</v>
      </c>
      <c r="AH62" s="4" t="s">
        <v>63</v>
      </c>
      <c r="AI62" s="4" t="s">
        <v>64</v>
      </c>
      <c r="AJ62" s="4" t="s">
        <v>53</v>
      </c>
      <c r="AK62" s="4" t="s">
        <v>54</v>
      </c>
      <c r="AL62" s="4" t="s">
        <v>55</v>
      </c>
      <c r="AM62" s="4" t="s">
        <v>56</v>
      </c>
      <c r="AN62" s="4" t="s">
        <v>103</v>
      </c>
      <c r="AO62" s="4" t="s">
        <v>105</v>
      </c>
      <c r="AP62" s="4" t="s">
        <v>106</v>
      </c>
      <c r="AQ62" s="4" t="s">
        <v>108</v>
      </c>
      <c r="AR62" s="5" t="s">
        <v>48</v>
      </c>
      <c r="AS62" s="4" t="s">
        <v>61</v>
      </c>
      <c r="AT62" s="4" t="s">
        <v>62</v>
      </c>
      <c r="AU62" s="4" t="s">
        <v>63</v>
      </c>
      <c r="AV62" s="4" t="s">
        <v>109</v>
      </c>
      <c r="AW62" s="4" t="s">
        <v>110</v>
      </c>
      <c r="AX62" s="4" t="s">
        <v>122</v>
      </c>
      <c r="AY62" s="4" t="s">
        <v>124</v>
      </c>
      <c r="AZ62" s="4" t="s">
        <v>126</v>
      </c>
      <c r="BA62" s="67" t="s">
        <v>128</v>
      </c>
      <c r="BB62" s="67" t="s">
        <v>131</v>
      </c>
      <c r="BC62" s="67" t="s">
        <v>133</v>
      </c>
      <c r="BD62" s="67" t="s">
        <v>135</v>
      </c>
      <c r="BE62" s="5" t="s">
        <v>48</v>
      </c>
      <c r="BF62" s="4" t="s">
        <v>61</v>
      </c>
      <c r="BG62" s="4" t="s">
        <v>148</v>
      </c>
      <c r="BH62" s="67" t="s">
        <v>154</v>
      </c>
      <c r="BI62" s="67" t="s">
        <v>158</v>
      </c>
      <c r="BJ62" s="67" t="s">
        <v>187</v>
      </c>
    </row>
    <row r="63" spans="2:62" ht="15" customHeight="1">
      <c r="B63" s="155" t="s">
        <v>20</v>
      </c>
      <c r="C63" s="156"/>
      <c r="D63" s="172" t="s">
        <v>150</v>
      </c>
      <c r="E63" s="127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14" t="s">
        <v>2</v>
      </c>
      <c r="Q63" s="14" t="s">
        <v>2</v>
      </c>
      <c r="R63" s="16" t="s">
        <v>2</v>
      </c>
      <c r="S63" s="14">
        <v>189</v>
      </c>
      <c r="T63" s="14">
        <v>34</v>
      </c>
      <c r="U63" s="14">
        <v>62</v>
      </c>
      <c r="V63" s="26">
        <v>80</v>
      </c>
      <c r="W63" s="14">
        <v>107</v>
      </c>
      <c r="X63" s="14">
        <v>243</v>
      </c>
      <c r="Y63" s="14">
        <v>272</v>
      </c>
      <c r="Z63" s="14">
        <v>78</v>
      </c>
      <c r="AA63" s="26">
        <v>69</v>
      </c>
      <c r="AB63" s="14">
        <v>57</v>
      </c>
      <c r="AC63" s="14">
        <v>85</v>
      </c>
      <c r="AD63" s="14">
        <v>146</v>
      </c>
      <c r="AE63" s="15">
        <f>SUM(S63:AD63)</f>
        <v>1422</v>
      </c>
      <c r="AF63" s="14">
        <v>72</v>
      </c>
      <c r="AG63" s="14">
        <v>94</v>
      </c>
      <c r="AH63" s="14">
        <v>105</v>
      </c>
      <c r="AI63" s="14">
        <v>105</v>
      </c>
      <c r="AJ63" s="14">
        <v>212</v>
      </c>
      <c r="AK63" s="14">
        <v>552</v>
      </c>
      <c r="AL63" s="14">
        <v>221</v>
      </c>
      <c r="AM63" s="14">
        <v>68</v>
      </c>
      <c r="AN63" s="14">
        <v>96</v>
      </c>
      <c r="AO63" s="14">
        <v>104</v>
      </c>
      <c r="AP63" s="14">
        <v>108</v>
      </c>
      <c r="AQ63" s="14">
        <v>152</v>
      </c>
      <c r="AR63" s="15">
        <f>SUM(AF63:AQ63)</f>
        <v>1889</v>
      </c>
      <c r="AS63" s="14">
        <v>157</v>
      </c>
      <c r="AT63" s="14">
        <v>139</v>
      </c>
      <c r="AU63" s="14">
        <v>242</v>
      </c>
      <c r="AV63" s="14">
        <v>116</v>
      </c>
      <c r="AW63" s="14">
        <v>188</v>
      </c>
      <c r="AX63" s="14">
        <v>583</v>
      </c>
      <c r="AY63" s="14">
        <v>93</v>
      </c>
      <c r="AZ63" s="14">
        <v>87</v>
      </c>
      <c r="BA63" s="71">
        <v>147</v>
      </c>
      <c r="BB63" s="71">
        <v>128</v>
      </c>
      <c r="BC63" s="71">
        <v>88</v>
      </c>
      <c r="BD63" s="71">
        <v>129</v>
      </c>
      <c r="BE63" s="15">
        <f>SUM(AS63:BD63)</f>
        <v>2097</v>
      </c>
      <c r="BF63" s="14">
        <v>120</v>
      </c>
      <c r="BG63" s="14">
        <v>102</v>
      </c>
      <c r="BH63" s="71">
        <v>225</v>
      </c>
      <c r="BI63" s="71">
        <v>155</v>
      </c>
      <c r="BJ63" s="71">
        <v>170</v>
      </c>
    </row>
    <row r="64" spans="2:62" ht="15" customHeight="1">
      <c r="B64" s="128" t="s">
        <v>116</v>
      </c>
      <c r="C64" s="129"/>
      <c r="D64" s="130" t="s">
        <v>81</v>
      </c>
      <c r="E64" s="131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8" t="s">
        <v>2</v>
      </c>
      <c r="Q64" s="88" t="s">
        <v>2</v>
      </c>
      <c r="R64" s="91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89" t="s">
        <v>0</v>
      </c>
      <c r="AD64" s="89" t="s">
        <v>0</v>
      </c>
      <c r="AE64" s="29" t="s">
        <v>2</v>
      </c>
      <c r="AF64" s="64">
        <v>0.38100000000000001</v>
      </c>
      <c r="AG64" s="64">
        <v>2.7650000000000001</v>
      </c>
      <c r="AH64" s="64">
        <v>1.694</v>
      </c>
      <c r="AI64" s="64">
        <v>1.3129999999999999</v>
      </c>
      <c r="AJ64" s="64">
        <v>1.9810000000000001</v>
      </c>
      <c r="AK64" s="64">
        <v>2.2719999999999998</v>
      </c>
      <c r="AL64" s="64">
        <v>0.81299999999999994</v>
      </c>
      <c r="AM64" s="64">
        <v>0.872</v>
      </c>
      <c r="AN64" s="64">
        <v>1.391</v>
      </c>
      <c r="AO64" s="64">
        <v>1.825</v>
      </c>
      <c r="AP64" s="64">
        <v>1.2709999999999999</v>
      </c>
      <c r="AQ64" s="64">
        <v>1.0409999999999999</v>
      </c>
      <c r="AR64" s="29">
        <f>AR63/AE63</f>
        <v>1.3284106891701828</v>
      </c>
      <c r="AS64" s="64">
        <v>2.181</v>
      </c>
      <c r="AT64" s="64">
        <v>1.4790000000000001</v>
      </c>
      <c r="AU64" s="64">
        <v>2.3050000000000002</v>
      </c>
      <c r="AV64" s="64">
        <v>1.105</v>
      </c>
      <c r="AW64" s="64">
        <v>0.88700000000000001</v>
      </c>
      <c r="AX64" s="64">
        <v>1.056</v>
      </c>
      <c r="AY64" s="64">
        <v>0.42099999999999999</v>
      </c>
      <c r="AZ64" s="30">
        <v>1.2789999999999999</v>
      </c>
      <c r="BA64" s="76">
        <v>1.5309999999999999</v>
      </c>
      <c r="BB64" s="76">
        <v>1.2310000000000001</v>
      </c>
      <c r="BC64" s="76">
        <v>0.81499999999999995</v>
      </c>
      <c r="BD64" s="76">
        <v>0.84899999999999998</v>
      </c>
      <c r="BE64" s="91">
        <f>BE63/AR63</f>
        <v>1.1101111699311805</v>
      </c>
      <c r="BF64" s="30">
        <v>0.76400000000000001</v>
      </c>
      <c r="BG64" s="30">
        <v>0.73399999999999999</v>
      </c>
      <c r="BH64" s="76">
        <v>0.93</v>
      </c>
      <c r="BI64" s="76">
        <v>1.3360000000000001</v>
      </c>
      <c r="BJ64" s="76">
        <v>0.90400000000000003</v>
      </c>
    </row>
    <row r="65" spans="2:62" ht="15" customHeight="1">
      <c r="B65" s="155" t="s">
        <v>143</v>
      </c>
      <c r="C65" s="156"/>
      <c r="D65" s="172" t="s">
        <v>151</v>
      </c>
      <c r="E65" s="127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145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  <c r="BH65" s="71">
        <v>22</v>
      </c>
      <c r="BI65" s="71">
        <v>8</v>
      </c>
      <c r="BJ65" s="71">
        <v>13</v>
      </c>
    </row>
    <row r="66" spans="2:62" ht="15" customHeight="1">
      <c r="B66" s="128" t="s">
        <v>116</v>
      </c>
      <c r="C66" s="129"/>
      <c r="D66" s="130" t="s">
        <v>81</v>
      </c>
      <c r="E66" s="131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145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145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  <c r="BH66" s="76">
        <v>4.4000000000000004</v>
      </c>
      <c r="BI66" s="76">
        <v>1.333</v>
      </c>
      <c r="BJ66" s="76">
        <v>1.444</v>
      </c>
    </row>
    <row r="67" spans="2:62" ht="15" customHeight="1">
      <c r="B67" s="155" t="s">
        <v>21</v>
      </c>
      <c r="C67" s="156"/>
      <c r="D67" s="126" t="s">
        <v>82</v>
      </c>
      <c r="E67" s="127"/>
      <c r="F67" s="14" t="s">
        <v>0</v>
      </c>
      <c r="G67" s="14" t="s">
        <v>0</v>
      </c>
      <c r="H67" s="14" t="s">
        <v>0</v>
      </c>
      <c r="I67" s="14" t="s">
        <v>0</v>
      </c>
      <c r="J67" s="14" t="s">
        <v>0</v>
      </c>
      <c r="K67" s="14" t="s">
        <v>0</v>
      </c>
      <c r="L67" s="14" t="s">
        <v>0</v>
      </c>
      <c r="M67" s="14" t="s">
        <v>0</v>
      </c>
      <c r="N67" s="14" t="s">
        <v>0</v>
      </c>
      <c r="O67" s="14" t="s">
        <v>0</v>
      </c>
      <c r="P67" s="31">
        <v>4</v>
      </c>
      <c r="Q67" s="31">
        <v>98</v>
      </c>
      <c r="R67" s="32">
        <v>102</v>
      </c>
      <c r="S67" s="31">
        <v>234</v>
      </c>
      <c r="T67" s="31">
        <v>534</v>
      </c>
      <c r="U67" s="31">
        <v>322</v>
      </c>
      <c r="V67" s="31">
        <v>269</v>
      </c>
      <c r="W67" s="31">
        <v>624</v>
      </c>
      <c r="X67" s="31">
        <v>985</v>
      </c>
      <c r="Y67" s="31">
        <v>584</v>
      </c>
      <c r="Z67" s="31">
        <v>863</v>
      </c>
      <c r="AA67" s="31">
        <v>288</v>
      </c>
      <c r="AB67" s="31">
        <v>277</v>
      </c>
      <c r="AC67" s="31">
        <v>574</v>
      </c>
      <c r="AD67" s="31">
        <v>656</v>
      </c>
      <c r="AE67" s="32">
        <f>SUM(S67:AD67)</f>
        <v>6210</v>
      </c>
      <c r="AF67" s="31">
        <v>1238</v>
      </c>
      <c r="AG67" s="31">
        <v>1560</v>
      </c>
      <c r="AH67" s="31">
        <v>1340</v>
      </c>
      <c r="AI67" s="31">
        <v>1136</v>
      </c>
      <c r="AJ67" s="31">
        <v>1450</v>
      </c>
      <c r="AK67" s="31">
        <v>1177</v>
      </c>
      <c r="AL67" s="31">
        <v>1137</v>
      </c>
      <c r="AM67" s="31">
        <v>543</v>
      </c>
      <c r="AN67" s="31">
        <v>1904</v>
      </c>
      <c r="AO67" s="31">
        <v>1246</v>
      </c>
      <c r="AP67" s="31">
        <v>611</v>
      </c>
      <c r="AQ67" s="31">
        <v>1037</v>
      </c>
      <c r="AR67" s="32">
        <f>SUM(AF67:AQ67)</f>
        <v>14379</v>
      </c>
      <c r="AS67" s="31">
        <v>1514</v>
      </c>
      <c r="AT67" s="31">
        <v>900</v>
      </c>
      <c r="AU67" s="31">
        <v>1614</v>
      </c>
      <c r="AV67" s="31">
        <v>620</v>
      </c>
      <c r="AW67" s="31">
        <v>1257</v>
      </c>
      <c r="AX67" s="31">
        <v>1616</v>
      </c>
      <c r="AY67" s="31">
        <v>1629</v>
      </c>
      <c r="AZ67" s="31">
        <v>615</v>
      </c>
      <c r="BA67" s="77">
        <v>822</v>
      </c>
      <c r="BB67" s="77">
        <v>1440</v>
      </c>
      <c r="BC67" s="77">
        <v>1027</v>
      </c>
      <c r="BD67" s="77">
        <v>1075</v>
      </c>
      <c r="BE67" s="32">
        <f>SUM(AS67:BD67)</f>
        <v>14129</v>
      </c>
      <c r="BF67" s="31">
        <v>1614</v>
      </c>
      <c r="BG67" s="31">
        <v>1111</v>
      </c>
      <c r="BH67" s="77">
        <v>1185</v>
      </c>
      <c r="BI67" s="77">
        <v>725</v>
      </c>
      <c r="BJ67" s="77">
        <v>1498</v>
      </c>
    </row>
    <row r="68" spans="2:62" ht="15" customHeight="1">
      <c r="B68" s="128" t="s">
        <v>116</v>
      </c>
      <c r="C68" s="129"/>
      <c r="D68" s="130" t="s">
        <v>81</v>
      </c>
      <c r="E68" s="131"/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  <c r="N68" s="88" t="s">
        <v>0</v>
      </c>
      <c r="O68" s="88" t="s">
        <v>0</v>
      </c>
      <c r="P68" s="89" t="s">
        <v>0</v>
      </c>
      <c r="Q68" s="89" t="s">
        <v>0</v>
      </c>
      <c r="R68" s="90" t="s">
        <v>0</v>
      </c>
      <c r="S68" s="89" t="s">
        <v>0</v>
      </c>
      <c r="T68" s="89" t="s">
        <v>0</v>
      </c>
      <c r="U68" s="89" t="s">
        <v>0</v>
      </c>
      <c r="V68" s="89" t="s">
        <v>0</v>
      </c>
      <c r="W68" s="89" t="s">
        <v>0</v>
      </c>
      <c r="X68" s="89" t="s">
        <v>0</v>
      </c>
      <c r="Y68" s="89" t="s">
        <v>0</v>
      </c>
      <c r="Z68" s="89" t="s">
        <v>0</v>
      </c>
      <c r="AA68" s="89" t="s">
        <v>0</v>
      </c>
      <c r="AB68" s="89" t="s">
        <v>0</v>
      </c>
      <c r="AC68" s="64">
        <v>143.5</v>
      </c>
      <c r="AD68" s="64">
        <v>6.694</v>
      </c>
      <c r="AE68" s="90" t="s">
        <v>0</v>
      </c>
      <c r="AF68" s="64">
        <v>5.2910000000000004</v>
      </c>
      <c r="AG68" s="64">
        <v>2.9209999999999998</v>
      </c>
      <c r="AH68" s="64">
        <v>4.1609999999999996</v>
      </c>
      <c r="AI68" s="64">
        <v>4.2229999999999999</v>
      </c>
      <c r="AJ68" s="64">
        <v>2.3239999999999998</v>
      </c>
      <c r="AK68" s="64">
        <v>1.1950000000000001</v>
      </c>
      <c r="AL68" s="64">
        <v>1.9470000000000001</v>
      </c>
      <c r="AM68" s="64">
        <v>0.629</v>
      </c>
      <c r="AN68" s="64">
        <v>6.6109999999999998</v>
      </c>
      <c r="AO68" s="64">
        <v>4.4980000000000002</v>
      </c>
      <c r="AP68" s="64">
        <v>1.0640000000000001</v>
      </c>
      <c r="AQ68" s="64">
        <v>1.581</v>
      </c>
      <c r="AR68" s="91">
        <f>AR67/AE67</f>
        <v>2.3154589371980676</v>
      </c>
      <c r="AS68" s="64">
        <v>1.2230000000000001</v>
      </c>
      <c r="AT68" s="64">
        <v>0.57699999999999996</v>
      </c>
      <c r="AU68" s="64">
        <v>1.204</v>
      </c>
      <c r="AV68" s="64">
        <v>0.54600000000000004</v>
      </c>
      <c r="AW68" s="64">
        <v>0.86699999999999999</v>
      </c>
      <c r="AX68" s="64">
        <v>1.373</v>
      </c>
      <c r="AY68" s="64">
        <v>1.4330000000000001</v>
      </c>
      <c r="AZ68" s="64">
        <v>1.133</v>
      </c>
      <c r="BA68" s="72">
        <v>0.43099999999999999</v>
      </c>
      <c r="BB68" s="72">
        <v>1.1559999999999999</v>
      </c>
      <c r="BC68" s="72">
        <v>1.681</v>
      </c>
      <c r="BD68" s="72">
        <v>1.0369999999999999</v>
      </c>
      <c r="BE68" s="91">
        <f>BE67/AR67</f>
        <v>0.98261353362542592</v>
      </c>
      <c r="BF68" s="64">
        <v>1.0660000000000001</v>
      </c>
      <c r="BG68" s="64">
        <v>1.234</v>
      </c>
      <c r="BH68" s="72">
        <v>0.73399999999999999</v>
      </c>
      <c r="BI68" s="72">
        <v>1.169</v>
      </c>
      <c r="BJ68" s="72">
        <v>1.1919999999999999</v>
      </c>
    </row>
    <row r="69" spans="2:62" ht="15" customHeight="1">
      <c r="B69" s="155" t="s">
        <v>22</v>
      </c>
      <c r="C69" s="156"/>
      <c r="D69" s="126" t="s">
        <v>83</v>
      </c>
      <c r="E69" s="127"/>
      <c r="F69" s="31">
        <v>15569</v>
      </c>
      <c r="G69" s="31">
        <v>16481</v>
      </c>
      <c r="H69" s="31">
        <v>16400</v>
      </c>
      <c r="I69" s="33">
        <v>17285</v>
      </c>
      <c r="J69" s="31">
        <v>19289</v>
      </c>
      <c r="K69" s="31">
        <v>17806</v>
      </c>
      <c r="L69" s="31">
        <v>22188</v>
      </c>
      <c r="M69" s="31">
        <v>23059</v>
      </c>
      <c r="N69" s="33">
        <v>27177</v>
      </c>
      <c r="O69" s="31">
        <v>23712</v>
      </c>
      <c r="P69" s="31">
        <v>22817</v>
      </c>
      <c r="Q69" s="31">
        <v>19651</v>
      </c>
      <c r="R69" s="32">
        <v>19651</v>
      </c>
      <c r="S69" s="31">
        <v>31762</v>
      </c>
      <c r="T69" s="31">
        <v>40077</v>
      </c>
      <c r="U69" s="31">
        <v>42488</v>
      </c>
      <c r="V69" s="33">
        <v>43313</v>
      </c>
      <c r="W69" s="31">
        <v>43347</v>
      </c>
      <c r="X69" s="31">
        <v>44514</v>
      </c>
      <c r="Y69" s="31">
        <v>47884</v>
      </c>
      <c r="Z69" s="31">
        <v>48888</v>
      </c>
      <c r="AA69" s="33">
        <v>51047</v>
      </c>
      <c r="AB69" s="31">
        <v>53673</v>
      </c>
      <c r="AC69" s="31">
        <v>54382</v>
      </c>
      <c r="AD69" s="31">
        <v>54674</v>
      </c>
      <c r="AE69" s="32">
        <f>AD69</f>
        <v>54674</v>
      </c>
      <c r="AF69" s="31">
        <v>57112</v>
      </c>
      <c r="AG69" s="31">
        <v>57557</v>
      </c>
      <c r="AH69" s="31">
        <v>58085</v>
      </c>
      <c r="AI69" s="31">
        <v>58584</v>
      </c>
      <c r="AJ69" s="31">
        <v>60791</v>
      </c>
      <c r="AK69" s="31">
        <v>61115</v>
      </c>
      <c r="AL69" s="31">
        <v>62823</v>
      </c>
      <c r="AM69" s="31">
        <v>64370</v>
      </c>
      <c r="AN69" s="31">
        <v>66652</v>
      </c>
      <c r="AO69" s="31">
        <v>68162</v>
      </c>
      <c r="AP69" s="31">
        <v>69076</v>
      </c>
      <c r="AQ69" s="31">
        <v>70258</v>
      </c>
      <c r="AR69" s="32">
        <f>AQ69</f>
        <v>70258</v>
      </c>
      <c r="AS69" s="31">
        <v>71228</v>
      </c>
      <c r="AT69" s="31">
        <v>71790</v>
      </c>
      <c r="AU69" s="31">
        <v>73172</v>
      </c>
      <c r="AV69" s="31">
        <v>74513</v>
      </c>
      <c r="AW69" s="31">
        <v>74699</v>
      </c>
      <c r="AX69" s="31">
        <v>79335</v>
      </c>
      <c r="AY69" s="31">
        <v>81497</v>
      </c>
      <c r="AZ69" s="31">
        <v>81989</v>
      </c>
      <c r="BA69" s="77">
        <v>82200</v>
      </c>
      <c r="BB69" s="77">
        <v>83275</v>
      </c>
      <c r="BC69" s="77">
        <v>84232</v>
      </c>
      <c r="BD69" s="77">
        <v>85565</v>
      </c>
      <c r="BE69" s="32">
        <f>BD69</f>
        <v>85565</v>
      </c>
      <c r="BF69" s="31">
        <v>85092</v>
      </c>
      <c r="BG69" s="31">
        <v>85064</v>
      </c>
      <c r="BH69" s="77">
        <v>86480</v>
      </c>
      <c r="BI69" s="77">
        <v>87475</v>
      </c>
      <c r="BJ69" s="77">
        <v>88245</v>
      </c>
    </row>
    <row r="70" spans="2:62" ht="15" customHeight="1">
      <c r="B70" s="192" t="s">
        <v>182</v>
      </c>
      <c r="C70" s="129"/>
      <c r="D70" s="130" t="s">
        <v>73</v>
      </c>
      <c r="E70" s="131"/>
      <c r="F70" s="17">
        <v>-1054</v>
      </c>
      <c r="G70" s="17">
        <v>912</v>
      </c>
      <c r="H70" s="17">
        <v>-81</v>
      </c>
      <c r="I70" s="17">
        <v>885</v>
      </c>
      <c r="J70" s="17">
        <v>2004</v>
      </c>
      <c r="K70" s="17">
        <v>-1483</v>
      </c>
      <c r="L70" s="17">
        <v>4382</v>
      </c>
      <c r="M70" s="17">
        <v>871</v>
      </c>
      <c r="N70" s="17">
        <v>4118</v>
      </c>
      <c r="O70" s="17">
        <v>-3465</v>
      </c>
      <c r="P70" s="17">
        <v>-895</v>
      </c>
      <c r="Q70" s="17">
        <v>-3166</v>
      </c>
      <c r="R70" s="18" t="s">
        <v>2</v>
      </c>
      <c r="S70" s="17">
        <v>12111</v>
      </c>
      <c r="T70" s="17">
        <v>8315</v>
      </c>
      <c r="U70" s="17">
        <v>2411</v>
      </c>
      <c r="V70" s="17">
        <v>825</v>
      </c>
      <c r="W70" s="17">
        <v>34</v>
      </c>
      <c r="X70" s="17">
        <v>1167</v>
      </c>
      <c r="Y70" s="17">
        <v>3370</v>
      </c>
      <c r="Z70" s="17">
        <v>1004</v>
      </c>
      <c r="AA70" s="17">
        <v>2159</v>
      </c>
      <c r="AB70" s="17">
        <v>2626</v>
      </c>
      <c r="AC70" s="17">
        <v>709</v>
      </c>
      <c r="AD70" s="17">
        <v>292</v>
      </c>
      <c r="AE70" s="18" t="s">
        <v>2</v>
      </c>
      <c r="AF70" s="17">
        <v>2438</v>
      </c>
      <c r="AG70" s="17">
        <v>445</v>
      </c>
      <c r="AH70" s="17">
        <v>528</v>
      </c>
      <c r="AI70" s="17">
        <v>499</v>
      </c>
      <c r="AJ70" s="17">
        <v>2207</v>
      </c>
      <c r="AK70" s="17">
        <v>324</v>
      </c>
      <c r="AL70" s="17">
        <v>1708</v>
      </c>
      <c r="AM70" s="17">
        <v>1547</v>
      </c>
      <c r="AN70" s="17">
        <v>2282</v>
      </c>
      <c r="AO70" s="17">
        <v>1510</v>
      </c>
      <c r="AP70" s="17">
        <v>914</v>
      </c>
      <c r="AQ70" s="17">
        <v>1182</v>
      </c>
      <c r="AR70" s="18" t="s">
        <v>0</v>
      </c>
      <c r="AS70" s="17">
        <v>970</v>
      </c>
      <c r="AT70" s="17">
        <v>562</v>
      </c>
      <c r="AU70" s="17">
        <v>1382</v>
      </c>
      <c r="AV70" s="17">
        <v>1341</v>
      </c>
      <c r="AW70" s="17">
        <v>186</v>
      </c>
      <c r="AX70" s="17">
        <v>4636</v>
      </c>
      <c r="AY70" s="17">
        <v>2162</v>
      </c>
      <c r="AZ70" s="17">
        <v>492</v>
      </c>
      <c r="BA70" s="75">
        <v>211</v>
      </c>
      <c r="BB70" s="75">
        <v>1075</v>
      </c>
      <c r="BC70" s="75">
        <v>957</v>
      </c>
      <c r="BD70" s="75">
        <v>1333</v>
      </c>
      <c r="BE70" s="18" t="s">
        <v>0</v>
      </c>
      <c r="BF70" s="17">
        <v>-473</v>
      </c>
      <c r="BG70" s="17">
        <v>-28</v>
      </c>
      <c r="BH70" s="75">
        <v>1416</v>
      </c>
      <c r="BI70" s="75">
        <v>995</v>
      </c>
      <c r="BJ70" s="75">
        <v>770</v>
      </c>
    </row>
    <row r="71" spans="2:62" ht="15" customHeight="1">
      <c r="B71" s="34"/>
      <c r="C71" s="19"/>
      <c r="D71" s="34"/>
      <c r="E71" s="19"/>
      <c r="F71" s="34" t="s">
        <v>65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34" t="s">
        <v>65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78"/>
      <c r="BB71" s="78"/>
      <c r="BC71" s="78"/>
      <c r="BD71" s="78"/>
      <c r="BE71" s="19"/>
    </row>
    <row r="72" spans="2:62" ht="15" customHeight="1">
      <c r="B72" s="78" t="s">
        <v>168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5"/>
      <c r="BB72" s="65"/>
      <c r="BC72" s="65"/>
      <c r="BD72" s="65"/>
      <c r="BE72" s="19"/>
    </row>
    <row r="73" spans="2:62" ht="15" customHeight="1">
      <c r="B73" s="78" t="s">
        <v>170</v>
      </c>
      <c r="C73" s="19"/>
      <c r="D73" s="37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5"/>
      <c r="BB73" s="65"/>
      <c r="BC73" s="65"/>
      <c r="BD73" s="65"/>
      <c r="BE73" s="19"/>
    </row>
    <row r="74" spans="2:62" ht="24.75" customHeight="1">
      <c r="B74" s="168"/>
      <c r="C74" s="133"/>
      <c r="D74" s="132"/>
      <c r="E74" s="133"/>
      <c r="F74" s="136" t="s">
        <v>31</v>
      </c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8"/>
      <c r="R74" s="3" t="s">
        <v>32</v>
      </c>
      <c r="S74" s="136" t="s">
        <v>33</v>
      </c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8"/>
      <c r="AE74" s="3" t="s">
        <v>34</v>
      </c>
      <c r="AF74" s="139" t="s">
        <v>35</v>
      </c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62" t="s">
        <v>114</v>
      </c>
      <c r="AS74" s="140" t="s">
        <v>115</v>
      </c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2"/>
      <c r="BE74" s="62" t="s">
        <v>136</v>
      </c>
      <c r="BF74" s="4" t="s">
        <v>144</v>
      </c>
      <c r="BG74" s="4" t="s">
        <v>146</v>
      </c>
      <c r="BH74" s="67" t="s">
        <v>152</v>
      </c>
      <c r="BI74" s="67" t="s">
        <v>156</v>
      </c>
      <c r="BJ74" s="67" t="s">
        <v>185</v>
      </c>
    </row>
    <row r="75" spans="2:62" ht="15" customHeight="1">
      <c r="B75" s="169"/>
      <c r="C75" s="135"/>
      <c r="D75" s="134"/>
      <c r="E75" s="135"/>
      <c r="F75" s="95" t="s">
        <v>49</v>
      </c>
      <c r="G75" s="4" t="s">
        <v>50</v>
      </c>
      <c r="H75" s="96" t="s">
        <v>51</v>
      </c>
      <c r="I75" s="4" t="s">
        <v>52</v>
      </c>
      <c r="J75" s="96" t="s">
        <v>53</v>
      </c>
      <c r="K75" s="4" t="s">
        <v>54</v>
      </c>
      <c r="L75" s="96" t="s">
        <v>55</v>
      </c>
      <c r="M75" s="4" t="s">
        <v>56</v>
      </c>
      <c r="N75" s="96" t="s">
        <v>57</v>
      </c>
      <c r="O75" s="4" t="s">
        <v>58</v>
      </c>
      <c r="P75" s="96" t="s">
        <v>59</v>
      </c>
      <c r="Q75" s="4" t="s">
        <v>60</v>
      </c>
      <c r="R75" s="102" t="s">
        <v>48</v>
      </c>
      <c r="S75" s="4" t="s">
        <v>61</v>
      </c>
      <c r="T75" s="96" t="s">
        <v>62</v>
      </c>
      <c r="U75" s="4" t="s">
        <v>63</v>
      </c>
      <c r="V75" s="96" t="s">
        <v>64</v>
      </c>
      <c r="W75" s="4" t="s">
        <v>53</v>
      </c>
      <c r="X75" s="96" t="s">
        <v>54</v>
      </c>
      <c r="Y75" s="4" t="s">
        <v>55</v>
      </c>
      <c r="Z75" s="96" t="s">
        <v>56</v>
      </c>
      <c r="AA75" s="4" t="s">
        <v>57</v>
      </c>
      <c r="AB75" s="96" t="s">
        <v>58</v>
      </c>
      <c r="AC75" s="4" t="s">
        <v>59</v>
      </c>
      <c r="AD75" s="96" t="s">
        <v>60</v>
      </c>
      <c r="AE75" s="5" t="s">
        <v>48</v>
      </c>
      <c r="AF75" s="96" t="s">
        <v>61</v>
      </c>
      <c r="AG75" s="4" t="s">
        <v>62</v>
      </c>
      <c r="AH75" s="96" t="s">
        <v>63</v>
      </c>
      <c r="AI75" s="4" t="s">
        <v>64</v>
      </c>
      <c r="AJ75" s="96" t="s">
        <v>53</v>
      </c>
      <c r="AK75" s="4" t="s">
        <v>54</v>
      </c>
      <c r="AL75" s="96" t="s">
        <v>55</v>
      </c>
      <c r="AM75" s="4" t="s">
        <v>56</v>
      </c>
      <c r="AN75" s="96" t="s">
        <v>103</v>
      </c>
      <c r="AO75" s="4" t="s">
        <v>105</v>
      </c>
      <c r="AP75" s="96" t="s">
        <v>106</v>
      </c>
      <c r="AQ75" s="4" t="s">
        <v>108</v>
      </c>
      <c r="AR75" s="110" t="s">
        <v>172</v>
      </c>
      <c r="AS75" s="67" t="s">
        <v>173</v>
      </c>
      <c r="AT75" s="97" t="s">
        <v>174</v>
      </c>
      <c r="AU75" s="67" t="s">
        <v>175</v>
      </c>
      <c r="AV75" s="97" t="s">
        <v>176</v>
      </c>
      <c r="AW75" s="67" t="s">
        <v>177</v>
      </c>
      <c r="AX75" s="97" t="s">
        <v>178</v>
      </c>
      <c r="AY75" s="67" t="s">
        <v>179</v>
      </c>
      <c r="AZ75" s="97" t="s">
        <v>180</v>
      </c>
      <c r="BA75" s="67" t="s">
        <v>128</v>
      </c>
      <c r="BB75" s="97" t="s">
        <v>131</v>
      </c>
      <c r="BC75" s="67" t="s">
        <v>133</v>
      </c>
      <c r="BD75" s="97" t="s">
        <v>135</v>
      </c>
      <c r="BE75" s="111" t="s">
        <v>172</v>
      </c>
      <c r="BF75" s="97" t="s">
        <v>173</v>
      </c>
      <c r="BG75" s="67" t="s">
        <v>181</v>
      </c>
      <c r="BH75" s="97" t="s">
        <v>154</v>
      </c>
      <c r="BI75" s="67" t="s">
        <v>158</v>
      </c>
      <c r="BJ75" s="67" t="s">
        <v>187</v>
      </c>
    </row>
    <row r="76" spans="2:62" ht="15" customHeight="1">
      <c r="B76" s="193" t="s">
        <v>169</v>
      </c>
      <c r="C76" s="194"/>
      <c r="D76" s="143" t="s">
        <v>167</v>
      </c>
      <c r="E76" s="144"/>
      <c r="F76" s="100" t="s">
        <v>163</v>
      </c>
      <c r="G76" s="31" t="s">
        <v>163</v>
      </c>
      <c r="H76" s="101" t="s">
        <v>163</v>
      </c>
      <c r="I76" s="31" t="s">
        <v>163</v>
      </c>
      <c r="J76" s="101" t="s">
        <v>163</v>
      </c>
      <c r="K76" s="31" t="s">
        <v>163</v>
      </c>
      <c r="L76" s="101" t="s">
        <v>163</v>
      </c>
      <c r="M76" s="31" t="s">
        <v>163</v>
      </c>
      <c r="N76" s="101" t="s">
        <v>163</v>
      </c>
      <c r="O76" s="31" t="s">
        <v>163</v>
      </c>
      <c r="P76" s="101" t="s">
        <v>163</v>
      </c>
      <c r="Q76" s="31" t="s">
        <v>163</v>
      </c>
      <c r="R76" s="103" t="s">
        <v>164</v>
      </c>
      <c r="S76" s="31" t="s">
        <v>0</v>
      </c>
      <c r="T76" s="101" t="s">
        <v>0</v>
      </c>
      <c r="U76" s="31" t="s">
        <v>0</v>
      </c>
      <c r="V76" s="101" t="s">
        <v>0</v>
      </c>
      <c r="W76" s="31" t="s">
        <v>0</v>
      </c>
      <c r="X76" s="101" t="s">
        <v>0</v>
      </c>
      <c r="Y76" s="31" t="s">
        <v>0</v>
      </c>
      <c r="Z76" s="101" t="s">
        <v>0</v>
      </c>
      <c r="AA76" s="31" t="s">
        <v>0</v>
      </c>
      <c r="AB76" s="101" t="s">
        <v>0</v>
      </c>
      <c r="AC76" s="31" t="s">
        <v>0</v>
      </c>
      <c r="AD76" s="101" t="s">
        <v>0</v>
      </c>
      <c r="AE76" s="32" t="s">
        <v>164</v>
      </c>
      <c r="AF76" s="101" t="s">
        <v>0</v>
      </c>
      <c r="AG76" s="31" t="s">
        <v>0</v>
      </c>
      <c r="AH76" s="101" t="s">
        <v>0</v>
      </c>
      <c r="AI76" s="31" t="s">
        <v>0</v>
      </c>
      <c r="AJ76" s="101" t="s">
        <v>0</v>
      </c>
      <c r="AK76" s="31" t="s">
        <v>0</v>
      </c>
      <c r="AL76" s="101" t="s">
        <v>0</v>
      </c>
      <c r="AM76" s="31" t="s">
        <v>0</v>
      </c>
      <c r="AN76" s="101" t="s">
        <v>0</v>
      </c>
      <c r="AO76" s="31" t="s">
        <v>0</v>
      </c>
      <c r="AP76" s="101" t="s">
        <v>0</v>
      </c>
      <c r="AQ76" s="31" t="s">
        <v>0</v>
      </c>
      <c r="AR76" s="112" t="s">
        <v>164</v>
      </c>
      <c r="AS76" s="77">
        <v>391</v>
      </c>
      <c r="AT76" s="113">
        <v>435</v>
      </c>
      <c r="AU76" s="77">
        <v>361</v>
      </c>
      <c r="AV76" s="113">
        <v>448</v>
      </c>
      <c r="AW76" s="77">
        <v>445</v>
      </c>
      <c r="AX76" s="113">
        <v>424</v>
      </c>
      <c r="AY76" s="77">
        <v>368</v>
      </c>
      <c r="AZ76" s="113">
        <v>375</v>
      </c>
      <c r="BA76" s="77">
        <v>464</v>
      </c>
      <c r="BB76" s="113">
        <v>434</v>
      </c>
      <c r="BC76" s="77">
        <v>504</v>
      </c>
      <c r="BD76" s="113">
        <v>437</v>
      </c>
      <c r="BE76" s="114">
        <f>SUM(AS76:BD76)</f>
        <v>5086</v>
      </c>
      <c r="BF76" s="113">
        <v>518</v>
      </c>
      <c r="BG76" s="77">
        <v>427</v>
      </c>
      <c r="BH76" s="113">
        <v>464</v>
      </c>
      <c r="BI76" s="77">
        <v>503</v>
      </c>
      <c r="BJ76" s="77">
        <v>588</v>
      </c>
    </row>
    <row r="77" spans="2:62" ht="15" customHeight="1">
      <c r="B77" s="150" t="s">
        <v>120</v>
      </c>
      <c r="C77" s="151"/>
      <c r="D77" s="152" t="s">
        <v>165</v>
      </c>
      <c r="E77" s="152"/>
      <c r="F77" s="98" t="s">
        <v>0</v>
      </c>
      <c r="G77" s="83" t="s">
        <v>0</v>
      </c>
      <c r="H77" s="98" t="s">
        <v>0</v>
      </c>
      <c r="I77" s="83" t="s">
        <v>0</v>
      </c>
      <c r="J77" s="98" t="s">
        <v>0</v>
      </c>
      <c r="K77" s="83" t="s">
        <v>0</v>
      </c>
      <c r="L77" s="98" t="s">
        <v>0</v>
      </c>
      <c r="M77" s="83" t="s">
        <v>0</v>
      </c>
      <c r="N77" s="98" t="s">
        <v>0</v>
      </c>
      <c r="O77" s="83" t="s">
        <v>0</v>
      </c>
      <c r="P77" s="98" t="s">
        <v>0</v>
      </c>
      <c r="Q77" s="83" t="s">
        <v>0</v>
      </c>
      <c r="R77" s="99"/>
      <c r="S77" s="83" t="s">
        <v>0</v>
      </c>
      <c r="T77" s="98" t="s">
        <v>0</v>
      </c>
      <c r="U77" s="83" t="s">
        <v>0</v>
      </c>
      <c r="V77" s="98" t="s">
        <v>0</v>
      </c>
      <c r="W77" s="83" t="s">
        <v>0</v>
      </c>
      <c r="X77" s="98" t="s">
        <v>0</v>
      </c>
      <c r="Y77" s="83" t="s">
        <v>0</v>
      </c>
      <c r="Z77" s="98" t="s">
        <v>0</v>
      </c>
      <c r="AA77" s="83" t="s">
        <v>0</v>
      </c>
      <c r="AB77" s="98" t="s">
        <v>0</v>
      </c>
      <c r="AC77" s="83" t="s">
        <v>0</v>
      </c>
      <c r="AD77" s="98" t="s">
        <v>0</v>
      </c>
      <c r="AE77" s="104" t="str">
        <f>AD77</f>
        <v>-</v>
      </c>
      <c r="AF77" s="98" t="s">
        <v>0</v>
      </c>
      <c r="AG77" s="83" t="s">
        <v>0</v>
      </c>
      <c r="AH77" s="98" t="s">
        <v>0</v>
      </c>
      <c r="AI77" s="83" t="s">
        <v>0</v>
      </c>
      <c r="AJ77" s="98" t="s">
        <v>0</v>
      </c>
      <c r="AK77" s="83" t="s">
        <v>0</v>
      </c>
      <c r="AL77" s="98" t="s">
        <v>0</v>
      </c>
      <c r="AM77" s="83" t="s">
        <v>0</v>
      </c>
      <c r="AN77" s="98" t="s">
        <v>0</v>
      </c>
      <c r="AO77" s="83" t="s">
        <v>0</v>
      </c>
      <c r="AP77" s="98" t="s">
        <v>0</v>
      </c>
      <c r="AQ77" s="83" t="s">
        <v>0</v>
      </c>
      <c r="AR77" s="115"/>
      <c r="AS77" s="84">
        <v>1.0049999999999999</v>
      </c>
      <c r="AT77" s="116">
        <v>1.1850000000000001</v>
      </c>
      <c r="AU77" s="84">
        <v>1.008</v>
      </c>
      <c r="AV77" s="116">
        <v>1.234</v>
      </c>
      <c r="AW77" s="84">
        <v>1.3169999999999999</v>
      </c>
      <c r="AX77" s="116">
        <v>1.1279999999999999</v>
      </c>
      <c r="AY77" s="84">
        <v>0.97099999999999997</v>
      </c>
      <c r="AZ77" s="116">
        <v>0.89100000000000001</v>
      </c>
      <c r="BA77" s="84">
        <v>1.077</v>
      </c>
      <c r="BB77" s="116">
        <v>1.099</v>
      </c>
      <c r="BC77" s="84">
        <v>1.2</v>
      </c>
      <c r="BD77" s="116">
        <v>1.1060000000000001</v>
      </c>
      <c r="BE77" s="117">
        <v>1.0980000000000001</v>
      </c>
      <c r="BF77" s="116">
        <v>1.325</v>
      </c>
      <c r="BG77" s="84">
        <v>0.98199999999999998</v>
      </c>
      <c r="BH77" s="116">
        <v>1.2849999999999999</v>
      </c>
      <c r="BI77" s="84">
        <v>1.123</v>
      </c>
      <c r="BJ77" s="84">
        <v>1.321</v>
      </c>
    </row>
    <row r="78" spans="2:62" ht="15" customHeight="1">
      <c r="B78" s="148" t="s">
        <v>171</v>
      </c>
      <c r="C78" s="149"/>
      <c r="D78" s="105" t="s">
        <v>166</v>
      </c>
      <c r="E78" s="106"/>
      <c r="F78" s="107"/>
      <c r="G78" s="89"/>
      <c r="H78" s="108"/>
      <c r="I78" s="89"/>
      <c r="J78" s="108"/>
      <c r="K78" s="89"/>
      <c r="L78" s="108"/>
      <c r="M78" s="89"/>
      <c r="N78" s="108"/>
      <c r="O78" s="89"/>
      <c r="P78" s="108"/>
      <c r="Q78" s="89"/>
      <c r="R78" s="109"/>
      <c r="S78" s="89"/>
      <c r="T78" s="108"/>
      <c r="U78" s="89"/>
      <c r="V78" s="108"/>
      <c r="W78" s="89"/>
      <c r="X78" s="108"/>
      <c r="Y78" s="89"/>
      <c r="Z78" s="108"/>
      <c r="AA78" s="89"/>
      <c r="AB78" s="108"/>
      <c r="AC78" s="89"/>
      <c r="AD78" s="108"/>
      <c r="AE78" s="90"/>
      <c r="AF78" s="108"/>
      <c r="AG78" s="89"/>
      <c r="AH78" s="108"/>
      <c r="AI78" s="89"/>
      <c r="AJ78" s="108"/>
      <c r="AK78" s="89"/>
      <c r="AL78" s="108"/>
      <c r="AM78" s="89"/>
      <c r="AN78" s="108"/>
      <c r="AO78" s="89"/>
      <c r="AP78" s="108"/>
      <c r="AQ78" s="89"/>
      <c r="AR78" s="118"/>
      <c r="AS78" s="119">
        <v>391</v>
      </c>
      <c r="AT78" s="120">
        <v>826</v>
      </c>
      <c r="AU78" s="119">
        <v>1187</v>
      </c>
      <c r="AV78" s="120">
        <v>1635</v>
      </c>
      <c r="AW78" s="119">
        <v>2080</v>
      </c>
      <c r="AX78" s="120">
        <v>2504</v>
      </c>
      <c r="AY78" s="119">
        <v>2872</v>
      </c>
      <c r="AZ78" s="120">
        <v>3247</v>
      </c>
      <c r="BA78" s="119">
        <v>3711</v>
      </c>
      <c r="BB78" s="120">
        <v>4145</v>
      </c>
      <c r="BC78" s="119">
        <v>4649</v>
      </c>
      <c r="BD78" s="120">
        <v>5086</v>
      </c>
      <c r="BE78" s="121"/>
      <c r="BF78" s="120">
        <v>518</v>
      </c>
      <c r="BG78" s="119">
        <v>945</v>
      </c>
      <c r="BH78" s="120">
        <v>1409</v>
      </c>
      <c r="BI78" s="119">
        <v>1912</v>
      </c>
      <c r="BJ78" s="119">
        <v>2500</v>
      </c>
    </row>
    <row r="79" spans="2:62" ht="15" customHeight="1">
      <c r="B79" s="34"/>
      <c r="C79" s="19"/>
      <c r="D79" s="34"/>
      <c r="E79" s="19"/>
      <c r="F79" s="3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34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78"/>
      <c r="BB79" s="78"/>
      <c r="BC79" s="78"/>
      <c r="BD79" s="78"/>
      <c r="BE79" s="19"/>
    </row>
    <row r="80" spans="2:62" ht="15" customHeight="1">
      <c r="B80" s="19" t="s">
        <v>159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65"/>
      <c r="BB80" s="65"/>
      <c r="BC80" s="65"/>
      <c r="BD80" s="65"/>
      <c r="BE80" s="19"/>
    </row>
    <row r="81" spans="2:62" ht="15" customHeight="1">
      <c r="B81" s="19" t="s">
        <v>160</v>
      </c>
      <c r="C81" s="19"/>
      <c r="D81" s="37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65"/>
      <c r="BB81" s="65"/>
      <c r="BC81" s="65"/>
      <c r="BD81" s="65"/>
      <c r="BE81" s="19"/>
    </row>
    <row r="82" spans="2:62" ht="24.75" customHeight="1">
      <c r="B82" s="168"/>
      <c r="C82" s="133"/>
      <c r="D82" s="168"/>
      <c r="E82" s="133"/>
      <c r="F82" s="136" t="s">
        <v>31</v>
      </c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8"/>
      <c r="R82" s="3" t="s">
        <v>32</v>
      </c>
      <c r="S82" s="136" t="s">
        <v>33</v>
      </c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8"/>
      <c r="AE82" s="3" t="s">
        <v>34</v>
      </c>
      <c r="AF82" s="139" t="s">
        <v>35</v>
      </c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62" t="s">
        <v>114</v>
      </c>
      <c r="AS82" s="140" t="s">
        <v>115</v>
      </c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2"/>
      <c r="BE82" s="62" t="s">
        <v>136</v>
      </c>
      <c r="BF82" s="4" t="s">
        <v>144</v>
      </c>
      <c r="BG82" s="4" t="s">
        <v>146</v>
      </c>
      <c r="BH82" s="67" t="s">
        <v>152</v>
      </c>
      <c r="BI82" s="67" t="s">
        <v>156</v>
      </c>
      <c r="BJ82" s="67" t="s">
        <v>185</v>
      </c>
    </row>
    <row r="83" spans="2:62" ht="15" customHeight="1">
      <c r="B83" s="169"/>
      <c r="C83" s="135"/>
      <c r="D83" s="169"/>
      <c r="E83" s="135"/>
      <c r="F83" s="4" t="s">
        <v>49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  <c r="M83" s="4" t="s">
        <v>56</v>
      </c>
      <c r="N83" s="4" t="s">
        <v>57</v>
      </c>
      <c r="O83" s="4" t="s">
        <v>58</v>
      </c>
      <c r="P83" s="4" t="s">
        <v>59</v>
      </c>
      <c r="Q83" s="4" t="s">
        <v>60</v>
      </c>
      <c r="R83" s="5" t="s">
        <v>48</v>
      </c>
      <c r="S83" s="4" t="s">
        <v>61</v>
      </c>
      <c r="T83" s="4" t="s">
        <v>62</v>
      </c>
      <c r="U83" s="4" t="s">
        <v>63</v>
      </c>
      <c r="V83" s="4" t="s">
        <v>64</v>
      </c>
      <c r="W83" s="4" t="s">
        <v>53</v>
      </c>
      <c r="X83" s="4" t="s">
        <v>54</v>
      </c>
      <c r="Y83" s="4" t="s">
        <v>55</v>
      </c>
      <c r="Z83" s="4" t="s">
        <v>56</v>
      </c>
      <c r="AA83" s="4" t="s">
        <v>57</v>
      </c>
      <c r="AB83" s="4" t="s">
        <v>58</v>
      </c>
      <c r="AC83" s="4" t="s">
        <v>59</v>
      </c>
      <c r="AD83" s="4" t="s">
        <v>60</v>
      </c>
      <c r="AE83" s="5" t="s">
        <v>48</v>
      </c>
      <c r="AF83" s="4" t="s">
        <v>61</v>
      </c>
      <c r="AG83" s="4" t="s">
        <v>62</v>
      </c>
      <c r="AH83" s="4" t="s">
        <v>63</v>
      </c>
      <c r="AI83" s="4" t="s">
        <v>64</v>
      </c>
      <c r="AJ83" s="4" t="s">
        <v>53</v>
      </c>
      <c r="AK83" s="4" t="s">
        <v>54</v>
      </c>
      <c r="AL83" s="4" t="s">
        <v>55</v>
      </c>
      <c r="AM83" s="4" t="s">
        <v>56</v>
      </c>
      <c r="AN83" s="4" t="s">
        <v>103</v>
      </c>
      <c r="AO83" s="4" t="s">
        <v>105</v>
      </c>
      <c r="AP83" s="4" t="s">
        <v>106</v>
      </c>
      <c r="AQ83" s="4" t="s">
        <v>108</v>
      </c>
      <c r="AR83" s="5" t="s">
        <v>48</v>
      </c>
      <c r="AS83" s="4" t="s">
        <v>61</v>
      </c>
      <c r="AT83" s="4" t="s">
        <v>62</v>
      </c>
      <c r="AU83" s="4" t="s">
        <v>63</v>
      </c>
      <c r="AV83" s="4" t="s">
        <v>109</v>
      </c>
      <c r="AW83" s="4" t="s">
        <v>110</v>
      </c>
      <c r="AX83" s="4" t="s">
        <v>122</v>
      </c>
      <c r="AY83" s="4" t="s">
        <v>124</v>
      </c>
      <c r="AZ83" s="4" t="s">
        <v>126</v>
      </c>
      <c r="BA83" s="67" t="s">
        <v>128</v>
      </c>
      <c r="BB83" s="67" t="s">
        <v>131</v>
      </c>
      <c r="BC83" s="67" t="s">
        <v>133</v>
      </c>
      <c r="BD83" s="67" t="s">
        <v>135</v>
      </c>
      <c r="BE83" s="5" t="s">
        <v>48</v>
      </c>
      <c r="BF83" s="4" t="s">
        <v>61</v>
      </c>
      <c r="BG83" s="4" t="s">
        <v>148</v>
      </c>
      <c r="BH83" s="67" t="s">
        <v>154</v>
      </c>
      <c r="BI83" s="67" t="s">
        <v>158</v>
      </c>
      <c r="BJ83" s="67" t="s">
        <v>187</v>
      </c>
    </row>
    <row r="84" spans="2:62" ht="15" customHeight="1">
      <c r="B84" s="173" t="s">
        <v>23</v>
      </c>
      <c r="C84" s="174"/>
      <c r="D84" s="161" t="s">
        <v>84</v>
      </c>
      <c r="E84" s="144"/>
      <c r="F84" s="31">
        <v>214</v>
      </c>
      <c r="G84" s="31">
        <v>224</v>
      </c>
      <c r="H84" s="31">
        <v>201</v>
      </c>
      <c r="I84" s="31">
        <v>211</v>
      </c>
      <c r="J84" s="31">
        <v>234</v>
      </c>
      <c r="K84" s="31">
        <v>223</v>
      </c>
      <c r="L84" s="31">
        <v>69</v>
      </c>
      <c r="M84" s="31">
        <v>120</v>
      </c>
      <c r="N84" s="31">
        <v>183</v>
      </c>
      <c r="O84" s="31">
        <v>196</v>
      </c>
      <c r="P84" s="31">
        <v>130</v>
      </c>
      <c r="Q84" s="31">
        <v>152</v>
      </c>
      <c r="R84" s="32">
        <f>SUM(F84:Q84)</f>
        <v>2157</v>
      </c>
      <c r="S84" s="31">
        <v>144</v>
      </c>
      <c r="T84" s="31">
        <v>192</v>
      </c>
      <c r="U84" s="31">
        <v>177</v>
      </c>
      <c r="V84" s="31">
        <v>166</v>
      </c>
      <c r="W84" s="31">
        <v>178</v>
      </c>
      <c r="X84" s="31">
        <v>263</v>
      </c>
      <c r="Y84" s="31">
        <v>151</v>
      </c>
      <c r="Z84" s="31">
        <v>171</v>
      </c>
      <c r="AA84" s="31">
        <v>253</v>
      </c>
      <c r="AB84" s="31">
        <v>211</v>
      </c>
      <c r="AC84" s="31">
        <v>180</v>
      </c>
      <c r="AD84" s="31">
        <v>220</v>
      </c>
      <c r="AE84" s="32">
        <f>SUM(S84:AD84)</f>
        <v>2306</v>
      </c>
      <c r="AF84" s="31">
        <v>213</v>
      </c>
      <c r="AG84" s="31">
        <v>204</v>
      </c>
      <c r="AH84" s="31">
        <v>256</v>
      </c>
      <c r="AI84" s="31">
        <v>219</v>
      </c>
      <c r="AJ84" s="31">
        <v>255</v>
      </c>
      <c r="AK84" s="31">
        <v>276</v>
      </c>
      <c r="AL84" s="31">
        <v>224</v>
      </c>
      <c r="AM84" s="31">
        <v>230</v>
      </c>
      <c r="AN84" s="31">
        <v>296</v>
      </c>
      <c r="AO84" s="31">
        <v>246</v>
      </c>
      <c r="AP84" s="31">
        <v>248</v>
      </c>
      <c r="AQ84" s="31">
        <v>204</v>
      </c>
      <c r="AR84" s="32">
        <f>SUM(AF84:AQ84)</f>
        <v>2871</v>
      </c>
      <c r="AS84" s="31">
        <v>192</v>
      </c>
      <c r="AT84" s="31">
        <v>205</v>
      </c>
      <c r="AU84" s="31">
        <v>211</v>
      </c>
      <c r="AV84" s="31">
        <v>226</v>
      </c>
      <c r="AW84" s="31">
        <v>276</v>
      </c>
      <c r="AX84" s="31">
        <v>309</v>
      </c>
      <c r="AY84" s="31">
        <v>234</v>
      </c>
      <c r="AZ84" s="31">
        <v>264</v>
      </c>
      <c r="BA84" s="77">
        <v>280</v>
      </c>
      <c r="BB84" s="77">
        <v>297</v>
      </c>
      <c r="BC84" s="77">
        <v>256</v>
      </c>
      <c r="BD84" s="77">
        <v>225</v>
      </c>
      <c r="BE84" s="32">
        <f>SUM(AS84:BD84)</f>
        <v>2975</v>
      </c>
      <c r="BF84" s="31">
        <v>184</v>
      </c>
      <c r="BG84" s="31">
        <v>222</v>
      </c>
      <c r="BH84" s="77">
        <v>214</v>
      </c>
      <c r="BI84" s="77">
        <v>230</v>
      </c>
      <c r="BJ84" s="77">
        <v>250</v>
      </c>
    </row>
    <row r="85" spans="2:62" ht="15" customHeight="1">
      <c r="B85" s="173" t="s">
        <v>24</v>
      </c>
      <c r="C85" s="174"/>
      <c r="D85" s="161" t="s">
        <v>85</v>
      </c>
      <c r="E85" s="144"/>
      <c r="F85" s="22">
        <v>11549</v>
      </c>
      <c r="G85" s="22">
        <v>11773</v>
      </c>
      <c r="H85" s="22">
        <v>11974</v>
      </c>
      <c r="I85" s="22">
        <v>12185</v>
      </c>
      <c r="J85" s="22">
        <v>12419</v>
      </c>
      <c r="K85" s="22">
        <v>12642</v>
      </c>
      <c r="L85" s="22">
        <v>12711</v>
      </c>
      <c r="M85" s="22">
        <v>12831</v>
      </c>
      <c r="N85" s="22">
        <v>13014</v>
      </c>
      <c r="O85" s="22">
        <v>13210</v>
      </c>
      <c r="P85" s="22">
        <v>13340</v>
      </c>
      <c r="Q85" s="22">
        <v>13492</v>
      </c>
      <c r="R85" s="23">
        <v>13492</v>
      </c>
      <c r="S85" s="22">
        <v>13636</v>
      </c>
      <c r="T85" s="22">
        <v>13828</v>
      </c>
      <c r="U85" s="22">
        <v>14005</v>
      </c>
      <c r="V85" s="22">
        <v>14171</v>
      </c>
      <c r="W85" s="22">
        <v>14349</v>
      </c>
      <c r="X85" s="22">
        <v>14612</v>
      </c>
      <c r="Y85" s="22">
        <v>14763</v>
      </c>
      <c r="Z85" s="22">
        <v>14934</v>
      </c>
      <c r="AA85" s="22">
        <v>15187</v>
      </c>
      <c r="AB85" s="22">
        <v>15398</v>
      </c>
      <c r="AC85" s="22">
        <v>15578</v>
      </c>
      <c r="AD85" s="22">
        <v>15798</v>
      </c>
      <c r="AE85" s="23">
        <f>AD85</f>
        <v>15798</v>
      </c>
      <c r="AF85" s="22">
        <v>16011</v>
      </c>
      <c r="AG85" s="22">
        <v>16215</v>
      </c>
      <c r="AH85" s="22">
        <v>16471</v>
      </c>
      <c r="AI85" s="22">
        <v>16690</v>
      </c>
      <c r="AJ85" s="22">
        <v>16945</v>
      </c>
      <c r="AK85" s="22">
        <v>17221</v>
      </c>
      <c r="AL85" s="22">
        <v>17445</v>
      </c>
      <c r="AM85" s="22">
        <v>17675</v>
      </c>
      <c r="AN85" s="22">
        <v>17971</v>
      </c>
      <c r="AO85" s="22">
        <v>18217</v>
      </c>
      <c r="AP85" s="22">
        <v>18465</v>
      </c>
      <c r="AQ85" s="22">
        <v>18669</v>
      </c>
      <c r="AR85" s="23">
        <f>AQ85</f>
        <v>18669</v>
      </c>
      <c r="AS85" s="22">
        <v>18861</v>
      </c>
      <c r="AT85" s="22">
        <v>19066</v>
      </c>
      <c r="AU85" s="22">
        <v>19277</v>
      </c>
      <c r="AV85" s="22">
        <v>19503</v>
      </c>
      <c r="AW85" s="22">
        <v>19779</v>
      </c>
      <c r="AX85" s="22">
        <v>20088</v>
      </c>
      <c r="AY85" s="22">
        <v>20322</v>
      </c>
      <c r="AZ85" s="22">
        <v>20586</v>
      </c>
      <c r="BA85" s="79">
        <v>20866</v>
      </c>
      <c r="BB85" s="79">
        <v>21163</v>
      </c>
      <c r="BC85" s="79">
        <v>21419</v>
      </c>
      <c r="BD85" s="79">
        <v>21644</v>
      </c>
      <c r="BE85" s="23">
        <f>BD85</f>
        <v>21644</v>
      </c>
      <c r="BF85" s="22">
        <v>21828</v>
      </c>
      <c r="BG85" s="22">
        <v>22050</v>
      </c>
      <c r="BH85" s="79">
        <v>22264</v>
      </c>
      <c r="BI85" s="79">
        <v>22494</v>
      </c>
      <c r="BJ85" s="79">
        <v>22744</v>
      </c>
    </row>
    <row r="86" spans="2:62" ht="15" customHeight="1">
      <c r="B86" s="190" t="s">
        <v>120</v>
      </c>
      <c r="C86" s="191"/>
      <c r="D86" s="166" t="s">
        <v>86</v>
      </c>
      <c r="E86" s="167"/>
      <c r="F86" s="11" t="s">
        <v>2</v>
      </c>
      <c r="G86" s="11" t="s">
        <v>2</v>
      </c>
      <c r="H86" s="11" t="s">
        <v>2</v>
      </c>
      <c r="I86" s="11" t="s">
        <v>2</v>
      </c>
      <c r="J86" s="11" t="s">
        <v>2</v>
      </c>
      <c r="K86" s="11" t="s">
        <v>2</v>
      </c>
      <c r="L86" s="11" t="s">
        <v>2</v>
      </c>
      <c r="M86" s="11" t="s">
        <v>2</v>
      </c>
      <c r="N86" s="11" t="s">
        <v>2</v>
      </c>
      <c r="O86" s="11" t="s">
        <v>2</v>
      </c>
      <c r="P86" s="11" t="s">
        <v>2</v>
      </c>
      <c r="Q86" s="11" t="s">
        <v>2</v>
      </c>
      <c r="R86" s="12" t="s">
        <v>2</v>
      </c>
      <c r="S86" s="11">
        <v>5.7599999999999998E-2</v>
      </c>
      <c r="T86" s="11">
        <v>0.13439999999999999</v>
      </c>
      <c r="U86" s="11">
        <v>0.20519999999999999</v>
      </c>
      <c r="V86" s="11">
        <v>0.27160000000000001</v>
      </c>
      <c r="W86" s="11">
        <v>0.34279999999999999</v>
      </c>
      <c r="X86" s="11">
        <v>0.44800000000000001</v>
      </c>
      <c r="Y86" s="11">
        <v>0.50839999999999996</v>
      </c>
      <c r="Z86" s="11">
        <v>0.57679999999999998</v>
      </c>
      <c r="AA86" s="11">
        <v>0.67800000000000005</v>
      </c>
      <c r="AB86" s="11">
        <v>0.76200000000000001</v>
      </c>
      <c r="AC86" s="11">
        <v>0.83399999999999996</v>
      </c>
      <c r="AD86" s="11">
        <v>0.92200000000000004</v>
      </c>
      <c r="AE86" s="12">
        <f>AD86</f>
        <v>0.92200000000000004</v>
      </c>
      <c r="AF86" s="11">
        <v>8.8999999999999996E-2</v>
      </c>
      <c r="AG86" s="11">
        <v>0.17399999999999999</v>
      </c>
      <c r="AH86" s="11">
        <v>0.28000000000000003</v>
      </c>
      <c r="AI86" s="11">
        <v>0.372</v>
      </c>
      <c r="AJ86" s="11">
        <v>0.47799999999999998</v>
      </c>
      <c r="AK86" s="11">
        <v>0.59299999999999997</v>
      </c>
      <c r="AL86" s="11">
        <v>0.68600000000000005</v>
      </c>
      <c r="AM86" s="11">
        <v>0.78200000000000003</v>
      </c>
      <c r="AN86" s="11">
        <v>0.90500000000000003</v>
      </c>
      <c r="AO86" s="11">
        <v>1.008</v>
      </c>
      <c r="AP86" s="11">
        <v>1.111</v>
      </c>
      <c r="AQ86" s="11">
        <v>1.196</v>
      </c>
      <c r="AR86" s="12">
        <f>AQ86</f>
        <v>1.196</v>
      </c>
      <c r="AS86" s="11">
        <v>0.08</v>
      </c>
      <c r="AT86" s="11">
        <v>0.16500000000000001</v>
      </c>
      <c r="AU86" s="11">
        <v>0.253</v>
      </c>
      <c r="AV86" s="11">
        <v>0.34799999999999998</v>
      </c>
      <c r="AW86" s="11">
        <v>0.46300000000000002</v>
      </c>
      <c r="AX86" s="11">
        <v>0.59099999999999997</v>
      </c>
      <c r="AY86" s="11">
        <v>0.68899999999999995</v>
      </c>
      <c r="AZ86" s="11">
        <v>0.79900000000000004</v>
      </c>
      <c r="BA86" s="70">
        <v>0.91500000000000004</v>
      </c>
      <c r="BB86" s="70">
        <v>1.0389999999999999</v>
      </c>
      <c r="BC86" s="70">
        <v>1.1459999999999999</v>
      </c>
      <c r="BD86" s="70">
        <v>1.24</v>
      </c>
      <c r="BE86" s="12">
        <f>BD86</f>
        <v>1.24</v>
      </c>
      <c r="BF86" s="11">
        <v>7.6999999999999999E-2</v>
      </c>
      <c r="BG86" s="11">
        <v>0.16900000000000001</v>
      </c>
      <c r="BH86" s="70">
        <v>0.25800000000000001</v>
      </c>
      <c r="BI86" s="70">
        <v>0.35399999999999998</v>
      </c>
      <c r="BJ86" s="70">
        <v>0.45800000000000002</v>
      </c>
    </row>
    <row r="87" spans="2:62" ht="15" customHeight="1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78"/>
      <c r="BB87" s="78"/>
      <c r="BC87" s="78"/>
      <c r="BD87" s="78"/>
      <c r="BE87" s="19"/>
    </row>
    <row r="88" spans="2:62" ht="15" customHeight="1">
      <c r="B88" s="19" t="s">
        <v>161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65"/>
      <c r="BB88" s="65"/>
      <c r="BC88" s="65"/>
      <c r="BD88" s="65"/>
      <c r="BE88" s="19"/>
    </row>
    <row r="89" spans="2:62" ht="15" customHeight="1">
      <c r="B89" s="19" t="s">
        <v>162</v>
      </c>
      <c r="C89" s="19"/>
      <c r="D89" s="3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19"/>
    </row>
    <row r="90" spans="2:62" ht="24.75" customHeight="1">
      <c r="B90" s="168"/>
      <c r="C90" s="133"/>
      <c r="D90" s="168"/>
      <c r="E90" s="133"/>
      <c r="F90" s="136" t="s">
        <v>31</v>
      </c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8"/>
      <c r="R90" s="3" t="s">
        <v>32</v>
      </c>
      <c r="S90" s="136" t="s">
        <v>33</v>
      </c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8"/>
      <c r="AE90" s="3" t="s">
        <v>34</v>
      </c>
      <c r="AF90" s="139" t="s">
        <v>35</v>
      </c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62" t="s">
        <v>114</v>
      </c>
      <c r="AS90" s="145" t="s">
        <v>129</v>
      </c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7"/>
      <c r="BE90" s="62" t="s">
        <v>114</v>
      </c>
      <c r="BF90" s="4" t="s">
        <v>144</v>
      </c>
      <c r="BG90" s="4" t="s">
        <v>146</v>
      </c>
      <c r="BH90" s="67" t="s">
        <v>152</v>
      </c>
      <c r="BI90" s="67" t="s">
        <v>156</v>
      </c>
      <c r="BJ90" s="67" t="s">
        <v>185</v>
      </c>
    </row>
    <row r="91" spans="2:62" ht="15" customHeight="1">
      <c r="B91" s="169"/>
      <c r="C91" s="135"/>
      <c r="D91" s="169"/>
      <c r="E91" s="135"/>
      <c r="F91" s="4" t="s">
        <v>36</v>
      </c>
      <c r="G91" s="4" t="s">
        <v>37</v>
      </c>
      <c r="H91" s="4" t="s">
        <v>38</v>
      </c>
      <c r="I91" s="4" t="s">
        <v>119</v>
      </c>
      <c r="J91" s="4" t="s">
        <v>121</v>
      </c>
      <c r="K91" s="4" t="s">
        <v>41</v>
      </c>
      <c r="L91" s="4" t="s">
        <v>123</v>
      </c>
      <c r="M91" s="4" t="s">
        <v>125</v>
      </c>
      <c r="N91" s="67" t="s">
        <v>127</v>
      </c>
      <c r="O91" s="67" t="s">
        <v>130</v>
      </c>
      <c r="P91" s="67" t="s">
        <v>132</v>
      </c>
      <c r="Q91" s="67" t="s">
        <v>134</v>
      </c>
      <c r="R91" s="5" t="s">
        <v>48</v>
      </c>
      <c r="S91" s="4" t="s">
        <v>36</v>
      </c>
      <c r="T91" s="4" t="s">
        <v>37</v>
      </c>
      <c r="U91" s="4" t="s">
        <v>38</v>
      </c>
      <c r="V91" s="4" t="s">
        <v>119</v>
      </c>
      <c r="W91" s="4" t="s">
        <v>121</v>
      </c>
      <c r="X91" s="4" t="s">
        <v>41</v>
      </c>
      <c r="Y91" s="4" t="s">
        <v>123</v>
      </c>
      <c r="Z91" s="4" t="s">
        <v>125</v>
      </c>
      <c r="AA91" s="67" t="s">
        <v>127</v>
      </c>
      <c r="AB91" s="67" t="s">
        <v>130</v>
      </c>
      <c r="AC91" s="67" t="s">
        <v>132</v>
      </c>
      <c r="AD91" s="67" t="s">
        <v>134</v>
      </c>
      <c r="AE91" s="5" t="s">
        <v>48</v>
      </c>
      <c r="AF91" s="4" t="s">
        <v>36</v>
      </c>
      <c r="AG91" s="4" t="s">
        <v>37</v>
      </c>
      <c r="AH91" s="4" t="s">
        <v>38</v>
      </c>
      <c r="AI91" s="4" t="s">
        <v>119</v>
      </c>
      <c r="AJ91" s="4" t="s">
        <v>121</v>
      </c>
      <c r="AK91" s="4" t="s">
        <v>41</v>
      </c>
      <c r="AL91" s="4" t="s">
        <v>123</v>
      </c>
      <c r="AM91" s="4" t="s">
        <v>125</v>
      </c>
      <c r="AN91" s="67" t="s">
        <v>127</v>
      </c>
      <c r="AO91" s="67" t="s">
        <v>130</v>
      </c>
      <c r="AP91" s="67" t="s">
        <v>132</v>
      </c>
      <c r="AQ91" s="67" t="s">
        <v>134</v>
      </c>
      <c r="AR91" s="5" t="s">
        <v>48</v>
      </c>
      <c r="AS91" s="4" t="s">
        <v>36</v>
      </c>
      <c r="AT91" s="4" t="s">
        <v>37</v>
      </c>
      <c r="AU91" s="4" t="s">
        <v>38</v>
      </c>
      <c r="AV91" s="4" t="s">
        <v>119</v>
      </c>
      <c r="AW91" s="4" t="s">
        <v>121</v>
      </c>
      <c r="AX91" s="4" t="s">
        <v>41</v>
      </c>
      <c r="AY91" s="4" t="s">
        <v>123</v>
      </c>
      <c r="AZ91" s="4" t="s">
        <v>125</v>
      </c>
      <c r="BA91" s="67" t="s">
        <v>127</v>
      </c>
      <c r="BB91" s="67" t="s">
        <v>130</v>
      </c>
      <c r="BC91" s="67" t="s">
        <v>132</v>
      </c>
      <c r="BD91" s="67" t="s">
        <v>134</v>
      </c>
      <c r="BE91" s="5" t="s">
        <v>48</v>
      </c>
      <c r="BF91" s="4" t="s">
        <v>36</v>
      </c>
      <c r="BG91" s="4" t="s">
        <v>147</v>
      </c>
      <c r="BH91" s="67" t="s">
        <v>153</v>
      </c>
      <c r="BI91" s="67" t="s">
        <v>157</v>
      </c>
      <c r="BJ91" s="67" t="s">
        <v>186</v>
      </c>
    </row>
    <row r="92" spans="2:62" ht="15" customHeight="1">
      <c r="B92" s="173" t="s">
        <v>25</v>
      </c>
      <c r="C92" s="174"/>
      <c r="D92" s="161" t="s">
        <v>87</v>
      </c>
      <c r="E92" s="144"/>
      <c r="F92" s="31">
        <v>25</v>
      </c>
      <c r="G92" s="31">
        <v>27</v>
      </c>
      <c r="H92" s="31">
        <v>33</v>
      </c>
      <c r="I92" s="31">
        <v>28</v>
      </c>
      <c r="J92" s="31">
        <v>34</v>
      </c>
      <c r="K92" s="31">
        <v>37</v>
      </c>
      <c r="L92" s="31">
        <v>43</v>
      </c>
      <c r="M92" s="31">
        <v>46</v>
      </c>
      <c r="N92" s="31">
        <v>36</v>
      </c>
      <c r="O92" s="31">
        <v>38</v>
      </c>
      <c r="P92" s="31">
        <v>55</v>
      </c>
      <c r="Q92" s="31">
        <v>32</v>
      </c>
      <c r="R92" s="32">
        <v>434</v>
      </c>
      <c r="S92" s="31">
        <v>27</v>
      </c>
      <c r="T92" s="31">
        <v>34</v>
      </c>
      <c r="U92" s="31">
        <v>28</v>
      </c>
      <c r="V92" s="31">
        <v>27</v>
      </c>
      <c r="W92" s="31">
        <v>27</v>
      </c>
      <c r="X92" s="31">
        <v>23</v>
      </c>
      <c r="Y92" s="31">
        <v>29</v>
      </c>
      <c r="Z92" s="31">
        <v>27</v>
      </c>
      <c r="AA92" s="31">
        <v>29</v>
      </c>
      <c r="AB92" s="31">
        <v>27</v>
      </c>
      <c r="AC92" s="31">
        <v>27</v>
      </c>
      <c r="AD92" s="31">
        <v>16</v>
      </c>
      <c r="AE92" s="32">
        <f>SUM(S92:AD92)</f>
        <v>321</v>
      </c>
      <c r="AF92" s="31">
        <v>27</v>
      </c>
      <c r="AG92" s="31">
        <v>27</v>
      </c>
      <c r="AH92" s="31">
        <v>27</v>
      </c>
      <c r="AI92" s="31">
        <v>28</v>
      </c>
      <c r="AJ92" s="31">
        <v>22</v>
      </c>
      <c r="AK92" s="31">
        <v>31</v>
      </c>
      <c r="AL92" s="31">
        <v>31</v>
      </c>
      <c r="AM92" s="31">
        <v>28</v>
      </c>
      <c r="AN92" s="31">
        <v>37</v>
      </c>
      <c r="AO92" s="31">
        <v>28</v>
      </c>
      <c r="AP92" s="31">
        <v>20</v>
      </c>
      <c r="AQ92" s="31">
        <v>27</v>
      </c>
      <c r="AR92" s="32">
        <f>SUM(AF92:AQ92)</f>
        <v>333</v>
      </c>
      <c r="AS92" s="77">
        <v>30</v>
      </c>
      <c r="AT92" s="77">
        <v>30</v>
      </c>
      <c r="AU92" s="77">
        <v>30</v>
      </c>
      <c r="AV92" s="77">
        <v>30</v>
      </c>
      <c r="AW92" s="77">
        <v>30</v>
      </c>
      <c r="AX92" s="77">
        <v>30</v>
      </c>
      <c r="AY92" s="77">
        <v>30</v>
      </c>
      <c r="AZ92" s="77">
        <v>30</v>
      </c>
      <c r="BA92" s="77">
        <v>31</v>
      </c>
      <c r="BB92" s="77">
        <v>31</v>
      </c>
      <c r="BC92" s="77">
        <v>30</v>
      </c>
      <c r="BD92" s="77">
        <v>30</v>
      </c>
      <c r="BE92" s="32">
        <f>SUM(AS92:BD92)</f>
        <v>362</v>
      </c>
      <c r="BF92" s="77">
        <v>30</v>
      </c>
      <c r="BG92" s="77">
        <v>30</v>
      </c>
      <c r="BH92" s="77">
        <v>31</v>
      </c>
      <c r="BI92" s="77">
        <v>32</v>
      </c>
      <c r="BJ92" s="77">
        <v>33</v>
      </c>
    </row>
    <row r="93" spans="2:62" ht="15" customHeight="1">
      <c r="B93" s="173" t="s">
        <v>27</v>
      </c>
      <c r="C93" s="174"/>
      <c r="D93" s="161" t="s">
        <v>88</v>
      </c>
      <c r="E93" s="144"/>
      <c r="F93" s="22">
        <v>25</v>
      </c>
      <c r="G93" s="22">
        <v>52</v>
      </c>
      <c r="H93" s="22">
        <v>85</v>
      </c>
      <c r="I93" s="22">
        <v>113</v>
      </c>
      <c r="J93" s="22">
        <v>147</v>
      </c>
      <c r="K93" s="22">
        <v>184</v>
      </c>
      <c r="L93" s="22">
        <v>227</v>
      </c>
      <c r="M93" s="22">
        <v>273</v>
      </c>
      <c r="N93" s="22">
        <v>309</v>
      </c>
      <c r="O93" s="22">
        <v>347</v>
      </c>
      <c r="P93" s="22">
        <v>402</v>
      </c>
      <c r="Q93" s="22">
        <v>434</v>
      </c>
      <c r="R93" s="23">
        <v>434</v>
      </c>
      <c r="S93" s="22">
        <v>27</v>
      </c>
      <c r="T93" s="22">
        <v>61</v>
      </c>
      <c r="U93" s="22">
        <v>89</v>
      </c>
      <c r="V93" s="22">
        <v>116</v>
      </c>
      <c r="W93" s="22">
        <v>143</v>
      </c>
      <c r="X93" s="22">
        <v>166</v>
      </c>
      <c r="Y93" s="22">
        <v>195</v>
      </c>
      <c r="Z93" s="22">
        <v>222</v>
      </c>
      <c r="AA93" s="22">
        <v>251</v>
      </c>
      <c r="AB93" s="22">
        <v>278</v>
      </c>
      <c r="AC93" s="22">
        <v>305</v>
      </c>
      <c r="AD93" s="22">
        <v>321</v>
      </c>
      <c r="AE93" s="23">
        <f>AD93</f>
        <v>321</v>
      </c>
      <c r="AF93" s="22">
        <v>27</v>
      </c>
      <c r="AG93" s="22">
        <v>54</v>
      </c>
      <c r="AH93" s="22">
        <v>81</v>
      </c>
      <c r="AI93" s="22">
        <v>109</v>
      </c>
      <c r="AJ93" s="22">
        <v>131</v>
      </c>
      <c r="AK93" s="22">
        <v>162</v>
      </c>
      <c r="AL93" s="22">
        <v>193</v>
      </c>
      <c r="AM93" s="22">
        <v>221</v>
      </c>
      <c r="AN93" s="22">
        <v>258</v>
      </c>
      <c r="AO93" s="22">
        <v>286</v>
      </c>
      <c r="AP93" s="22">
        <v>306</v>
      </c>
      <c r="AQ93" s="22">
        <v>333</v>
      </c>
      <c r="AR93" s="23">
        <f>AQ93</f>
        <v>333</v>
      </c>
      <c r="AS93" s="79">
        <v>30</v>
      </c>
      <c r="AT93" s="79">
        <v>60</v>
      </c>
      <c r="AU93" s="79">
        <v>90</v>
      </c>
      <c r="AV93" s="79">
        <v>120</v>
      </c>
      <c r="AW93" s="79">
        <v>150</v>
      </c>
      <c r="AX93" s="79">
        <v>180</v>
      </c>
      <c r="AY93" s="79">
        <v>210</v>
      </c>
      <c r="AZ93" s="79">
        <v>240</v>
      </c>
      <c r="BA93" s="79">
        <v>271</v>
      </c>
      <c r="BB93" s="79">
        <v>302</v>
      </c>
      <c r="BC93" s="79">
        <v>332</v>
      </c>
      <c r="BD93" s="79">
        <v>362</v>
      </c>
      <c r="BE93" s="23">
        <f>BD93</f>
        <v>362</v>
      </c>
      <c r="BF93" s="79">
        <v>30</v>
      </c>
      <c r="BG93" s="79">
        <v>60</v>
      </c>
      <c r="BH93" s="79">
        <v>91</v>
      </c>
      <c r="BI93" s="79">
        <v>123</v>
      </c>
      <c r="BJ93" s="79">
        <v>156</v>
      </c>
    </row>
    <row r="94" spans="2:62" ht="15" customHeight="1">
      <c r="B94" s="190" t="s">
        <v>120</v>
      </c>
      <c r="C94" s="191"/>
      <c r="D94" s="166" t="s">
        <v>86</v>
      </c>
      <c r="E94" s="167"/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2</v>
      </c>
      <c r="K94" s="11" t="s">
        <v>2</v>
      </c>
      <c r="L94" s="11" t="s">
        <v>2</v>
      </c>
      <c r="M94" s="11" t="s">
        <v>2</v>
      </c>
      <c r="N94" s="11" t="s">
        <v>2</v>
      </c>
      <c r="O94" s="11" t="s">
        <v>2</v>
      </c>
      <c r="P94" s="11" t="s">
        <v>2</v>
      </c>
      <c r="Q94" s="11" t="s">
        <v>2</v>
      </c>
      <c r="R94" s="12" t="s">
        <v>2</v>
      </c>
      <c r="S94" s="11">
        <v>8.4375000000000006E-2</v>
      </c>
      <c r="T94" s="11">
        <v>0.19062499999999999</v>
      </c>
      <c r="U94" s="11">
        <v>0.27812500000000001</v>
      </c>
      <c r="V94" s="11">
        <v>0.36249999999999999</v>
      </c>
      <c r="W94" s="11">
        <v>0.44687500000000002</v>
      </c>
      <c r="X94" s="11">
        <v>0.51875000000000004</v>
      </c>
      <c r="Y94" s="11">
        <v>0.609375</v>
      </c>
      <c r="Z94" s="11">
        <v>0.69374999999999998</v>
      </c>
      <c r="AA94" s="11">
        <v>0.78400000000000003</v>
      </c>
      <c r="AB94" s="11">
        <v>0.86899999999999999</v>
      </c>
      <c r="AC94" s="11">
        <v>0.95299999999999996</v>
      </c>
      <c r="AD94" s="11">
        <v>1.0029999999999999</v>
      </c>
      <c r="AE94" s="12">
        <f>AD94</f>
        <v>1.0029999999999999</v>
      </c>
      <c r="AF94" s="11">
        <v>0.09</v>
      </c>
      <c r="AG94" s="11">
        <v>0.18</v>
      </c>
      <c r="AH94" s="11">
        <v>0.27</v>
      </c>
      <c r="AI94" s="11">
        <v>0.36299999999999999</v>
      </c>
      <c r="AJ94" s="11">
        <v>0.437</v>
      </c>
      <c r="AK94" s="11">
        <v>0.54</v>
      </c>
      <c r="AL94" s="11">
        <v>0.64300000000000002</v>
      </c>
      <c r="AM94" s="11">
        <v>0.73699999999999999</v>
      </c>
      <c r="AN94" s="11">
        <v>0.86</v>
      </c>
      <c r="AO94" s="11">
        <v>0.95299999999999996</v>
      </c>
      <c r="AP94" s="11">
        <v>1.02</v>
      </c>
      <c r="AQ94" s="11">
        <v>1.1100000000000001</v>
      </c>
      <c r="AR94" s="12">
        <f>AQ94</f>
        <v>1.1100000000000001</v>
      </c>
      <c r="AS94" s="70">
        <v>8.5999999999999993E-2</v>
      </c>
      <c r="AT94" s="70">
        <v>0.17100000000000001</v>
      </c>
      <c r="AU94" s="70">
        <v>0.25700000000000001</v>
      </c>
      <c r="AV94" s="70">
        <v>0.34300000000000003</v>
      </c>
      <c r="AW94" s="70">
        <v>0.42899999999999999</v>
      </c>
      <c r="AX94" s="70">
        <v>0.51400000000000001</v>
      </c>
      <c r="AY94" s="70">
        <v>0.6</v>
      </c>
      <c r="AZ94" s="70">
        <v>0.68600000000000005</v>
      </c>
      <c r="BA94" s="70">
        <v>0.77400000000000002</v>
      </c>
      <c r="BB94" s="70">
        <v>0.86299999999999999</v>
      </c>
      <c r="BC94" s="70">
        <v>0.94899999999999995</v>
      </c>
      <c r="BD94" s="70">
        <v>1.034</v>
      </c>
      <c r="BE94" s="12">
        <f>BD94</f>
        <v>1.034</v>
      </c>
      <c r="BF94" s="70">
        <v>8.3000000000000004E-2</v>
      </c>
      <c r="BG94" s="70">
        <v>0.16700000000000001</v>
      </c>
      <c r="BH94" s="70">
        <v>0.253</v>
      </c>
      <c r="BI94" s="70">
        <v>0.34200000000000003</v>
      </c>
      <c r="BJ94" s="70">
        <v>0.433</v>
      </c>
    </row>
    <row r="95" spans="2:62" ht="15" customHeight="1">
      <c r="B95" s="173" t="s">
        <v>26</v>
      </c>
      <c r="C95" s="174"/>
      <c r="D95" s="161" t="s">
        <v>89</v>
      </c>
      <c r="E95" s="144"/>
      <c r="F95" s="31" t="s">
        <v>2</v>
      </c>
      <c r="G95" s="31" t="s">
        <v>2</v>
      </c>
      <c r="H95" s="31" t="s">
        <v>2</v>
      </c>
      <c r="I95" s="31" t="s">
        <v>2</v>
      </c>
      <c r="J95" s="31" t="s">
        <v>2</v>
      </c>
      <c r="K95" s="31" t="s">
        <v>2</v>
      </c>
      <c r="L95" s="31" t="s">
        <v>2</v>
      </c>
      <c r="M95" s="31" t="s">
        <v>2</v>
      </c>
      <c r="N95" s="31" t="s">
        <v>2</v>
      </c>
      <c r="O95" s="31" t="s">
        <v>2</v>
      </c>
      <c r="P95" s="31" t="s">
        <v>2</v>
      </c>
      <c r="Q95" s="31" t="s">
        <v>2</v>
      </c>
      <c r="R95" s="32" t="s">
        <v>2</v>
      </c>
      <c r="S95" s="31">
        <v>15</v>
      </c>
      <c r="T95" s="31">
        <v>13</v>
      </c>
      <c r="U95" s="31">
        <v>26</v>
      </c>
      <c r="V95" s="31">
        <v>19</v>
      </c>
      <c r="W95" s="31">
        <v>22</v>
      </c>
      <c r="X95" s="31">
        <v>22</v>
      </c>
      <c r="Y95" s="31">
        <v>38</v>
      </c>
      <c r="Z95" s="31">
        <v>10</v>
      </c>
      <c r="AA95" s="31">
        <v>24</v>
      </c>
      <c r="AB95" s="31">
        <v>20</v>
      </c>
      <c r="AC95" s="31">
        <v>26</v>
      </c>
      <c r="AD95" s="31">
        <v>13</v>
      </c>
      <c r="AE95" s="32">
        <f>SUM(S95:AD95)</f>
        <v>248</v>
      </c>
      <c r="AF95" s="31">
        <v>14</v>
      </c>
      <c r="AG95" s="31">
        <v>20</v>
      </c>
      <c r="AH95" s="31">
        <v>14</v>
      </c>
      <c r="AI95" s="31">
        <v>19</v>
      </c>
      <c r="AJ95" s="31">
        <v>30</v>
      </c>
      <c r="AK95" s="31">
        <v>17</v>
      </c>
      <c r="AL95" s="31">
        <v>16</v>
      </c>
      <c r="AM95" s="31">
        <v>16</v>
      </c>
      <c r="AN95" s="31">
        <v>16</v>
      </c>
      <c r="AO95" s="31">
        <v>16</v>
      </c>
      <c r="AP95" s="31">
        <v>16</v>
      </c>
      <c r="AQ95" s="31">
        <v>16</v>
      </c>
      <c r="AR95" s="32">
        <f>SUM(AF95:AQ95)</f>
        <v>210</v>
      </c>
      <c r="AS95" s="77">
        <v>19</v>
      </c>
      <c r="AT95" s="77">
        <v>21</v>
      </c>
      <c r="AU95" s="77">
        <v>17</v>
      </c>
      <c r="AV95" s="77">
        <v>14</v>
      </c>
      <c r="AW95" s="77">
        <v>15</v>
      </c>
      <c r="AX95" s="77">
        <v>19</v>
      </c>
      <c r="AY95" s="77">
        <v>15</v>
      </c>
      <c r="AZ95" s="77">
        <v>15</v>
      </c>
      <c r="BA95" s="77">
        <v>20</v>
      </c>
      <c r="BB95" s="77">
        <v>20</v>
      </c>
      <c r="BC95" s="77">
        <v>17</v>
      </c>
      <c r="BD95" s="77">
        <v>18</v>
      </c>
      <c r="BE95" s="32">
        <f>SUM(AS95:BD95)</f>
        <v>210</v>
      </c>
      <c r="BF95" s="77">
        <v>17</v>
      </c>
      <c r="BG95" s="77">
        <v>18</v>
      </c>
      <c r="BH95" s="77">
        <v>24</v>
      </c>
      <c r="BI95" s="77">
        <v>29</v>
      </c>
      <c r="BJ95" s="77">
        <v>20</v>
      </c>
    </row>
    <row r="96" spans="2:62" ht="15" customHeight="1">
      <c r="B96" s="188" t="s">
        <v>27</v>
      </c>
      <c r="C96" s="189"/>
      <c r="D96" s="161" t="s">
        <v>88</v>
      </c>
      <c r="E96" s="144"/>
      <c r="F96" s="22" t="s">
        <v>2</v>
      </c>
      <c r="G96" s="22" t="s">
        <v>2</v>
      </c>
      <c r="H96" s="22" t="s">
        <v>2</v>
      </c>
      <c r="I96" s="22" t="s">
        <v>2</v>
      </c>
      <c r="J96" s="22" t="s">
        <v>2</v>
      </c>
      <c r="K96" s="22" t="s">
        <v>2</v>
      </c>
      <c r="L96" s="22" t="s">
        <v>2</v>
      </c>
      <c r="M96" s="22" t="s">
        <v>2</v>
      </c>
      <c r="N96" s="22" t="s">
        <v>2</v>
      </c>
      <c r="O96" s="22" t="s">
        <v>2</v>
      </c>
      <c r="P96" s="22" t="s">
        <v>2</v>
      </c>
      <c r="Q96" s="22" t="s">
        <v>2</v>
      </c>
      <c r="R96" s="23" t="s">
        <v>2</v>
      </c>
      <c r="S96" s="22">
        <v>15</v>
      </c>
      <c r="T96" s="22">
        <v>28</v>
      </c>
      <c r="U96" s="22">
        <v>54</v>
      </c>
      <c r="V96" s="22">
        <v>73</v>
      </c>
      <c r="W96" s="22">
        <v>95</v>
      </c>
      <c r="X96" s="22">
        <v>117</v>
      </c>
      <c r="Y96" s="22">
        <v>155</v>
      </c>
      <c r="Z96" s="22">
        <v>165</v>
      </c>
      <c r="AA96" s="22">
        <v>189</v>
      </c>
      <c r="AB96" s="22">
        <v>209</v>
      </c>
      <c r="AC96" s="22">
        <v>235</v>
      </c>
      <c r="AD96" s="22">
        <v>248</v>
      </c>
      <c r="AE96" s="23">
        <f>AD96</f>
        <v>248</v>
      </c>
      <c r="AF96" s="22">
        <v>14</v>
      </c>
      <c r="AG96" s="22">
        <v>34</v>
      </c>
      <c r="AH96" s="22">
        <v>48</v>
      </c>
      <c r="AI96" s="22">
        <v>67</v>
      </c>
      <c r="AJ96" s="22">
        <v>97</v>
      </c>
      <c r="AK96" s="22">
        <v>114</v>
      </c>
      <c r="AL96" s="22">
        <v>130</v>
      </c>
      <c r="AM96" s="22">
        <v>146</v>
      </c>
      <c r="AN96" s="22">
        <v>162</v>
      </c>
      <c r="AO96" s="22">
        <v>178</v>
      </c>
      <c r="AP96" s="22">
        <v>194</v>
      </c>
      <c r="AQ96" s="22">
        <v>210</v>
      </c>
      <c r="AR96" s="23">
        <f>AQ96</f>
        <v>210</v>
      </c>
      <c r="AS96" s="79">
        <v>19</v>
      </c>
      <c r="AT96" s="79">
        <v>40</v>
      </c>
      <c r="AU96" s="79">
        <v>57</v>
      </c>
      <c r="AV96" s="79">
        <v>71</v>
      </c>
      <c r="AW96" s="79">
        <v>86</v>
      </c>
      <c r="AX96" s="79">
        <v>105</v>
      </c>
      <c r="AY96" s="79">
        <v>120</v>
      </c>
      <c r="AZ96" s="79">
        <v>135</v>
      </c>
      <c r="BA96" s="79">
        <v>155</v>
      </c>
      <c r="BB96" s="79">
        <v>175</v>
      </c>
      <c r="BC96" s="79">
        <v>192</v>
      </c>
      <c r="BD96" s="79">
        <v>210</v>
      </c>
      <c r="BE96" s="23">
        <f>BD96</f>
        <v>210</v>
      </c>
      <c r="BF96" s="79">
        <v>17</v>
      </c>
      <c r="BG96" s="79">
        <v>35</v>
      </c>
      <c r="BH96" s="79">
        <v>59</v>
      </c>
      <c r="BI96" s="79">
        <v>88</v>
      </c>
      <c r="BJ96" s="79">
        <v>108</v>
      </c>
    </row>
    <row r="97" spans="2:62" ht="15" customHeight="1">
      <c r="B97" s="190" t="s">
        <v>120</v>
      </c>
      <c r="C97" s="191"/>
      <c r="D97" s="166" t="s">
        <v>86</v>
      </c>
      <c r="E97" s="167"/>
      <c r="F97" s="11" t="s">
        <v>2</v>
      </c>
      <c r="G97" s="11" t="s">
        <v>2</v>
      </c>
      <c r="H97" s="11" t="s">
        <v>2</v>
      </c>
      <c r="I97" s="11" t="s">
        <v>2</v>
      </c>
      <c r="J97" s="11" t="s">
        <v>2</v>
      </c>
      <c r="K97" s="11" t="s">
        <v>2</v>
      </c>
      <c r="L97" s="11" t="s">
        <v>2</v>
      </c>
      <c r="M97" s="11" t="s">
        <v>2</v>
      </c>
      <c r="N97" s="11" t="s">
        <v>2</v>
      </c>
      <c r="O97" s="11" t="s">
        <v>2</v>
      </c>
      <c r="P97" s="11" t="s">
        <v>2</v>
      </c>
      <c r="Q97" s="11" t="s">
        <v>2</v>
      </c>
      <c r="R97" s="12" t="s">
        <v>2</v>
      </c>
      <c r="S97" s="11">
        <v>7.4999999999999997E-2</v>
      </c>
      <c r="T97" s="11">
        <v>0.14000000000000001</v>
      </c>
      <c r="U97" s="11">
        <v>0.27</v>
      </c>
      <c r="V97" s="11">
        <v>0.36499999999999999</v>
      </c>
      <c r="W97" s="11">
        <v>0.47499999999999998</v>
      </c>
      <c r="X97" s="11">
        <v>0.58499999999999996</v>
      </c>
      <c r="Y97" s="11">
        <v>0.77500000000000002</v>
      </c>
      <c r="Z97" s="11">
        <v>0.82499999999999996</v>
      </c>
      <c r="AA97" s="11">
        <v>0.94499999999999995</v>
      </c>
      <c r="AB97" s="11">
        <v>1.0449999999999999</v>
      </c>
      <c r="AC97" s="11">
        <v>1.175</v>
      </c>
      <c r="AD97" s="11">
        <v>1.24</v>
      </c>
      <c r="AE97" s="12">
        <f>AD97</f>
        <v>1.24</v>
      </c>
      <c r="AF97" s="11">
        <v>6.7000000000000004E-2</v>
      </c>
      <c r="AG97" s="11">
        <v>0.16200000000000001</v>
      </c>
      <c r="AH97" s="11">
        <v>0.22900000000000001</v>
      </c>
      <c r="AI97" s="11">
        <v>0.31900000000000001</v>
      </c>
      <c r="AJ97" s="11">
        <v>0.46200000000000002</v>
      </c>
      <c r="AK97" s="11">
        <v>0.54300000000000004</v>
      </c>
      <c r="AL97" s="11">
        <v>0.61899999999999999</v>
      </c>
      <c r="AM97" s="11">
        <v>0.69499999999999995</v>
      </c>
      <c r="AN97" s="11">
        <v>0.77100000000000002</v>
      </c>
      <c r="AO97" s="11">
        <v>0.84799999999999998</v>
      </c>
      <c r="AP97" s="11">
        <v>0.92400000000000004</v>
      </c>
      <c r="AQ97" s="11">
        <v>1</v>
      </c>
      <c r="AR97" s="12">
        <f>AQ97</f>
        <v>1</v>
      </c>
      <c r="AS97" s="70">
        <v>0.09</v>
      </c>
      <c r="AT97" s="70">
        <v>0.19</v>
      </c>
      <c r="AU97" s="70">
        <v>0.27100000000000002</v>
      </c>
      <c r="AV97" s="70">
        <v>0.33800000000000002</v>
      </c>
      <c r="AW97" s="70">
        <v>0.41</v>
      </c>
      <c r="AX97" s="70">
        <v>0.5</v>
      </c>
      <c r="AY97" s="70">
        <v>0.57099999999999995</v>
      </c>
      <c r="AZ97" s="70">
        <v>0.64300000000000002</v>
      </c>
      <c r="BA97" s="70">
        <v>0.73799999999999999</v>
      </c>
      <c r="BB97" s="70">
        <v>0.83299999999999996</v>
      </c>
      <c r="BC97" s="70">
        <v>0.91400000000000003</v>
      </c>
      <c r="BD97" s="70">
        <v>1</v>
      </c>
      <c r="BE97" s="12">
        <f>BD97</f>
        <v>1</v>
      </c>
      <c r="BF97" s="70">
        <v>6.8000000000000005E-2</v>
      </c>
      <c r="BG97" s="70">
        <v>0.14000000000000001</v>
      </c>
      <c r="BH97" s="70">
        <v>0.23599999999999999</v>
      </c>
      <c r="BI97" s="70">
        <v>0.35199999999999998</v>
      </c>
      <c r="BJ97" s="70">
        <v>0.432</v>
      </c>
    </row>
    <row r="98" spans="2:62" ht="15" customHeight="1">
      <c r="B98" s="34"/>
      <c r="C98" s="19"/>
      <c r="D98" s="34"/>
      <c r="E98" s="19"/>
      <c r="F98" s="34" t="s">
        <v>90</v>
      </c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19"/>
    </row>
    <row r="99" spans="2:62" ht="15" customHeight="1">
      <c r="B99" s="2" t="s">
        <v>28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47"/>
      <c r="AS99" s="19"/>
      <c r="AT99" s="19"/>
      <c r="AU99" s="19"/>
      <c r="AV99" s="19"/>
      <c r="AW99" s="19"/>
      <c r="AX99" s="19"/>
      <c r="AY99" s="19"/>
      <c r="AZ99" s="19"/>
      <c r="BA99" s="65"/>
      <c r="BB99" s="65"/>
      <c r="BC99" s="65"/>
      <c r="BD99" s="65"/>
      <c r="BE99" s="47"/>
    </row>
    <row r="100" spans="2:62" ht="15" customHeight="1">
      <c r="B100" s="47" t="s">
        <v>91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47"/>
      <c r="AS100" s="19"/>
      <c r="AT100" s="19"/>
      <c r="AU100" s="19"/>
      <c r="AV100" s="19"/>
      <c r="AW100" s="19"/>
      <c r="AX100" s="19"/>
      <c r="AY100" s="19"/>
      <c r="AZ100" s="19"/>
      <c r="BA100" s="65"/>
      <c r="BB100" s="65"/>
      <c r="BC100" s="65"/>
      <c r="BD100" s="65"/>
      <c r="BE100" s="47"/>
    </row>
  </sheetData>
  <dataConsolidate/>
  <mergeCells count="117">
    <mergeCell ref="B37:C37"/>
    <mergeCell ref="B39:C39"/>
    <mergeCell ref="B40:C40"/>
    <mergeCell ref="B96:C96"/>
    <mergeCell ref="B97:C97"/>
    <mergeCell ref="B90:C91"/>
    <mergeCell ref="B92:C92"/>
    <mergeCell ref="B93:C93"/>
    <mergeCell ref="B94:C94"/>
    <mergeCell ref="B95:C95"/>
    <mergeCell ref="B70:C70"/>
    <mergeCell ref="B82:C83"/>
    <mergeCell ref="B84:C84"/>
    <mergeCell ref="B85:C85"/>
    <mergeCell ref="B86:C86"/>
    <mergeCell ref="B74:C75"/>
    <mergeCell ref="B76:C76"/>
    <mergeCell ref="B7:C8"/>
    <mergeCell ref="B9:C9"/>
    <mergeCell ref="B11:C11"/>
    <mergeCell ref="B22:C23"/>
    <mergeCell ref="B24:C24"/>
    <mergeCell ref="D7:E8"/>
    <mergeCell ref="D9:E9"/>
    <mergeCell ref="D11:E11"/>
    <mergeCell ref="D22:E23"/>
    <mergeCell ref="D24:E24"/>
    <mergeCell ref="D26:E26"/>
    <mergeCell ref="B65:C65"/>
    <mergeCell ref="B66:C66"/>
    <mergeCell ref="D65:E65"/>
    <mergeCell ref="D66:E66"/>
    <mergeCell ref="B41:C41"/>
    <mergeCell ref="B43:C43"/>
    <mergeCell ref="D40:E40"/>
    <mergeCell ref="D41:E41"/>
    <mergeCell ref="D43:E43"/>
    <mergeCell ref="D35:E36"/>
    <mergeCell ref="B53:C53"/>
    <mergeCell ref="B54:C54"/>
    <mergeCell ref="B56:C56"/>
    <mergeCell ref="B57:C57"/>
    <mergeCell ref="B61:C62"/>
    <mergeCell ref="B45:C45"/>
    <mergeCell ref="B26:C26"/>
    <mergeCell ref="B35:C36"/>
    <mergeCell ref="D63:E63"/>
    <mergeCell ref="D64:E64"/>
    <mergeCell ref="D37:E37"/>
    <mergeCell ref="D45:E45"/>
    <mergeCell ref="B63:C63"/>
    <mergeCell ref="D97:E97"/>
    <mergeCell ref="D96:E96"/>
    <mergeCell ref="D94:E94"/>
    <mergeCell ref="D95:E95"/>
    <mergeCell ref="D92:E92"/>
    <mergeCell ref="F90:Q90"/>
    <mergeCell ref="F82:Q82"/>
    <mergeCell ref="S82:AD82"/>
    <mergeCell ref="S90:AD90"/>
    <mergeCell ref="D93:E93"/>
    <mergeCell ref="D86:E86"/>
    <mergeCell ref="D90:E91"/>
    <mergeCell ref="D82:E83"/>
    <mergeCell ref="D85:E85"/>
    <mergeCell ref="D84:E84"/>
    <mergeCell ref="F7:Q7"/>
    <mergeCell ref="F22:Q22"/>
    <mergeCell ref="S22:AD22"/>
    <mergeCell ref="AS7:BD7"/>
    <mergeCell ref="AS22:BD22"/>
    <mergeCell ref="AS35:BD35"/>
    <mergeCell ref="AS50:BD50"/>
    <mergeCell ref="AS61:BD61"/>
    <mergeCell ref="AS82:BD82"/>
    <mergeCell ref="AF7:AQ7"/>
    <mergeCell ref="AF22:AQ22"/>
    <mergeCell ref="AF35:AQ35"/>
    <mergeCell ref="AF50:AQ50"/>
    <mergeCell ref="AF61:AQ61"/>
    <mergeCell ref="S35:AD35"/>
    <mergeCell ref="S50:AD50"/>
    <mergeCell ref="S61:AD61"/>
    <mergeCell ref="S7:AD7"/>
    <mergeCell ref="AS90:BD90"/>
    <mergeCell ref="AF82:AQ82"/>
    <mergeCell ref="AF90:AQ90"/>
    <mergeCell ref="B78:C78"/>
    <mergeCell ref="B77:C77"/>
    <mergeCell ref="D77:E77"/>
    <mergeCell ref="F35:Q35"/>
    <mergeCell ref="F50:Q50"/>
    <mergeCell ref="F61:Q61"/>
    <mergeCell ref="D70:E70"/>
    <mergeCell ref="D39:E39"/>
    <mergeCell ref="D69:E69"/>
    <mergeCell ref="B69:C69"/>
    <mergeCell ref="D61:E62"/>
    <mergeCell ref="D52:E52"/>
    <mergeCell ref="D53:E53"/>
    <mergeCell ref="D54:E54"/>
    <mergeCell ref="D56:E56"/>
    <mergeCell ref="D50:E51"/>
    <mergeCell ref="D57:E57"/>
    <mergeCell ref="B50:C51"/>
    <mergeCell ref="B52:C52"/>
    <mergeCell ref="B67:C67"/>
    <mergeCell ref="B64:C64"/>
    <mergeCell ref="D67:E67"/>
    <mergeCell ref="B68:C68"/>
    <mergeCell ref="D68:E68"/>
    <mergeCell ref="D74:E75"/>
    <mergeCell ref="F74:Q74"/>
    <mergeCell ref="S74:AD74"/>
    <mergeCell ref="AF74:AQ74"/>
    <mergeCell ref="AS74:BD74"/>
    <mergeCell ref="D76:E76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2024-03-01T06:46:25Z</dcterms:modified>
</cp:coreProperties>
</file>